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4-developpement-pme\c19-plan-financement\"/>
    </mc:Choice>
  </mc:AlternateContent>
  <xr:revisionPtr revIDLastSave="0" documentId="13_ncr:1_{F3606016-DD9E-40FD-A194-39F156F288C5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Mission 2 - Alpes bois 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2" l="1"/>
  <c r="B33" i="12"/>
  <c r="C32" i="12" s="1"/>
  <c r="C31" i="12"/>
  <c r="B31" i="12"/>
  <c r="C30" i="12"/>
  <c r="B30" i="12"/>
  <c r="F3" i="12"/>
  <c r="A7" i="12" l="1"/>
  <c r="A8" i="12" s="1"/>
  <c r="B6" i="12"/>
  <c r="C6" i="12" s="1"/>
  <c r="E8" i="12"/>
  <c r="E6" i="12" l="1"/>
  <c r="D6" i="12" s="1"/>
  <c r="E9" i="12"/>
  <c r="E7" i="12"/>
  <c r="E10" i="12"/>
  <c r="A9" i="12"/>
  <c r="F6" i="12" l="1"/>
  <c r="B7" i="12" s="1"/>
  <c r="A10" i="12"/>
  <c r="C7" i="12" l="1"/>
  <c r="D7" i="12" l="1"/>
  <c r="F7" i="12" l="1"/>
  <c r="B8" i="12" s="1"/>
  <c r="C8" i="12" l="1"/>
  <c r="D8" i="12" l="1"/>
  <c r="F8" i="12" l="1"/>
  <c r="B9" i="12" s="1"/>
  <c r="G33" i="12" l="1"/>
  <c r="C9" i="12"/>
  <c r="D9" i="12" l="1"/>
  <c r="F9" i="12" l="1"/>
  <c r="B10" i="12" s="1"/>
  <c r="C10" i="12" l="1"/>
  <c r="D10" i="12" l="1"/>
  <c r="F10" i="12" l="1"/>
</calcChain>
</file>

<file path=xl/sharedStrings.xml><?xml version="1.0" encoding="utf-8"?>
<sst xmlns="http://schemas.openxmlformats.org/spreadsheetml/2006/main" count="69" uniqueCount="54">
  <si>
    <t>Intérêts</t>
  </si>
  <si>
    <t>ans</t>
  </si>
  <si>
    <t>EMPLOIS</t>
  </si>
  <si>
    <t>RESSOURCES</t>
  </si>
  <si>
    <t>Acquisitions d'immobilisations</t>
  </si>
  <si>
    <t>Dividendes distribués</t>
  </si>
  <si>
    <t>CAF du projet</t>
  </si>
  <si>
    <t>Apports en capital</t>
  </si>
  <si>
    <t>Emprunt</t>
  </si>
  <si>
    <t>Échéance</t>
  </si>
  <si>
    <t>Résultat après IS</t>
  </si>
  <si>
    <t xml:space="preserve">Tableau d'amortissement de l'emprunt </t>
  </si>
  <si>
    <t>Résultat avant IS</t>
  </si>
  <si>
    <t>Conclusion :</t>
  </si>
  <si>
    <t xml:space="preserve">Annuités constantes </t>
  </si>
  <si>
    <t>Chiffre affaires</t>
  </si>
  <si>
    <t>Prévisions d’activité</t>
  </si>
  <si>
    <t>N+1</t>
  </si>
  <si>
    <t>N+2</t>
  </si>
  <si>
    <t>N+3</t>
  </si>
  <si>
    <t>N+4</t>
  </si>
  <si>
    <t>N+5</t>
  </si>
  <si>
    <t>Nombre de fauteuils fabriqués</t>
  </si>
  <si>
    <t xml:space="preserve"> - IS (25 % du résultat)</t>
  </si>
  <si>
    <t>= CAF Projet</t>
  </si>
  <si>
    <t xml:space="preserve">Plan de financement </t>
  </si>
  <si>
    <t xml:space="preserve">TOTAL DES EMPLOIS </t>
  </si>
  <si>
    <t>Variation de la trésorerie</t>
  </si>
  <si>
    <t>Trésorerie initiale</t>
  </si>
  <si>
    <t>Total des ressources</t>
  </si>
  <si>
    <t>Trésorerie finale</t>
  </si>
  <si>
    <t>Taux d'intérêt</t>
  </si>
  <si>
    <t>Capital  dû fin période</t>
  </si>
  <si>
    <t>Capital  dû début période</t>
  </si>
  <si>
    <t xml:space="preserve">Annuité </t>
  </si>
  <si>
    <t>Montant emprunt</t>
  </si>
  <si>
    <t>Modalité remboursement</t>
  </si>
  <si>
    <t xml:space="preserve">Durée </t>
  </si>
  <si>
    <t>Amortissements</t>
  </si>
  <si>
    <t xml:space="preserve">Annuités </t>
  </si>
  <si>
    <t xml:space="preserve">Chiffre d'affaires </t>
  </si>
  <si>
    <t>-  Dotations aux amortissements</t>
  </si>
  <si>
    <t>- Charges d'intérêts sur emprunts</t>
  </si>
  <si>
    <t>- Charges fixes</t>
  </si>
  <si>
    <t>- Charges variables (60 % du CA)</t>
  </si>
  <si>
    <t>+ Dotation amortissement</t>
  </si>
  <si>
    <t>Flux de trésorerie</t>
  </si>
  <si>
    <t>Calcul du BFRE (Besoin en fonds de roulement )</t>
  </si>
  <si>
    <t>Augmentation du BFR</t>
  </si>
  <si>
    <t>Remboursement emprunt</t>
  </si>
  <si>
    <t>BFR (6% du CA)</t>
  </si>
  <si>
    <t xml:space="preserve">BFR déjà investi </t>
  </si>
  <si>
    <t>VARIATION DU BFR A FINANCER</t>
  </si>
  <si>
    <t>Diminution, récupération BFR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</si>
</sst>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F_-;\-* #,##0.00\ _F_-;_-* &quot;-&quot;??\ _F_-;_-@_-"/>
    <numFmt numFmtId="165" formatCode="0.0%"/>
    <numFmt numFmtId="166" formatCode="_-* #,##0\ _F_-;\-* #,##0\ _F_-;_-* &quot;-&quot;??\ _F_-;_-@_-"/>
    <numFmt numFmtId="167" formatCode="_-* #,##0_-;\-* #,##0_-;_-* &quot;-&quot;??_-;_-@_-"/>
    <numFmt numFmtId="168" formatCode="_-* #,##0\ &quot;€&quot;_-;\-* #,##0\ &quot;€&quot;_-;_-* &quot;-&quot;??\ &quot;€&quot;_-;_-@_-"/>
  </numFmts>
  <fonts count="1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Alignment="1">
      <alignment wrapText="1"/>
    </xf>
    <xf numFmtId="0" fontId="3" fillId="0" borderId="0" xfId="2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/>
    <xf numFmtId="0" fontId="4" fillId="0" borderId="0" xfId="2" applyFont="1"/>
    <xf numFmtId="0" fontId="2" fillId="0" borderId="0" xfId="2" applyFont="1"/>
    <xf numFmtId="166" fontId="2" fillId="0" borderId="0" xfId="2" applyNumberFormat="1" applyFont="1"/>
    <xf numFmtId="0" fontId="4" fillId="0" borderId="0" xfId="2" applyFont="1" applyAlignment="1">
      <alignment wrapText="1"/>
    </xf>
    <xf numFmtId="49" fontId="3" fillId="0" borderId="4" xfId="2" applyNumberFormat="1" applyBorder="1" applyAlignment="1">
      <alignment vertical="center"/>
    </xf>
    <xf numFmtId="3" fontId="3" fillId="0" borderId="4" xfId="2" applyNumberFormat="1" applyBorder="1" applyAlignment="1">
      <alignment vertical="center"/>
    </xf>
    <xf numFmtId="0" fontId="3" fillId="0" borderId="4" xfId="2" applyBorder="1" applyAlignment="1">
      <alignment vertical="center"/>
    </xf>
    <xf numFmtId="0" fontId="1" fillId="2" borderId="4" xfId="2" applyFont="1" applyFill="1" applyBorder="1" applyAlignment="1">
      <alignment horizontal="right" vertical="center"/>
    </xf>
    <xf numFmtId="166" fontId="3" fillId="0" borderId="4" xfId="1" applyNumberFormat="1" applyFont="1" applyBorder="1" applyAlignment="1">
      <alignment vertical="center"/>
    </xf>
    <xf numFmtId="0" fontId="4" fillId="0" borderId="0" xfId="2" applyFont="1" applyAlignment="1">
      <alignment horizontal="left" vertical="center" wrapText="1"/>
    </xf>
    <xf numFmtId="4" fontId="6" fillId="0" borderId="0" xfId="2" applyNumberFormat="1" applyFont="1"/>
    <xf numFmtId="0" fontId="3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horizontal="center" vertical="center"/>
    </xf>
    <xf numFmtId="0" fontId="3" fillId="0" borderId="4" xfId="2" applyBorder="1" applyAlignment="1">
      <alignment horizontal="center"/>
    </xf>
    <xf numFmtId="4" fontId="3" fillId="0" borderId="4" xfId="2" applyNumberFormat="1" applyBorder="1"/>
    <xf numFmtId="0" fontId="1" fillId="0" borderId="4" xfId="2" applyFont="1" applyBorder="1" applyAlignment="1">
      <alignment vertical="center"/>
    </xf>
    <xf numFmtId="0" fontId="3" fillId="0" borderId="4" xfId="2" applyBorder="1" applyAlignment="1">
      <alignment horizontal="right" vertical="center"/>
    </xf>
    <xf numFmtId="3" fontId="2" fillId="0" borderId="0" xfId="2" applyNumberFormat="1" applyFont="1" applyAlignment="1">
      <alignment horizontal="left"/>
    </xf>
    <xf numFmtId="167" fontId="3" fillId="0" borderId="4" xfId="3" applyNumberFormat="1" applyFont="1" applyBorder="1" applyAlignment="1">
      <alignment vertical="center"/>
    </xf>
    <xf numFmtId="167" fontId="7" fillId="0" borderId="4" xfId="3" applyNumberFormat="1" applyFont="1" applyBorder="1" applyAlignment="1">
      <alignment vertical="center"/>
    </xf>
    <xf numFmtId="167" fontId="1" fillId="2" borderId="4" xfId="3" applyNumberFormat="1" applyFont="1" applyFill="1" applyBorder="1" applyAlignment="1">
      <alignment vertical="center"/>
    </xf>
    <xf numFmtId="0" fontId="3" fillId="3" borderId="4" xfId="2" applyFill="1" applyBorder="1" applyAlignment="1">
      <alignment horizontal="right" vertical="center"/>
    </xf>
    <xf numFmtId="165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right" vertical="center"/>
    </xf>
    <xf numFmtId="0" fontId="1" fillId="3" borderId="4" xfId="2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49" fontId="11" fillId="3" borderId="4" xfId="2" applyNumberFormat="1" applyFont="1" applyFill="1" applyBorder="1" applyAlignment="1">
      <alignment vertical="center"/>
    </xf>
    <xf numFmtId="3" fontId="1" fillId="3" borderId="4" xfId="2" applyNumberFormat="1" applyFont="1" applyFill="1" applyBorder="1" applyAlignment="1">
      <alignment vertical="center"/>
    </xf>
    <xf numFmtId="3" fontId="11" fillId="3" borderId="4" xfId="2" applyNumberFormat="1" applyFont="1" applyFill="1" applyBorder="1" applyAlignment="1">
      <alignment vertical="center"/>
    </xf>
    <xf numFmtId="49" fontId="1" fillId="3" borderId="4" xfId="2" applyNumberFormat="1" applyFont="1" applyFill="1" applyBorder="1" applyAlignment="1">
      <alignment vertical="center" wrapText="1"/>
    </xf>
    <xf numFmtId="3" fontId="1" fillId="3" borderId="4" xfId="2" applyNumberFormat="1" applyFont="1" applyFill="1" applyBorder="1" applyAlignment="1">
      <alignment vertical="center" wrapText="1"/>
    </xf>
    <xf numFmtId="49" fontId="1" fillId="3" borderId="4" xfId="2" applyNumberFormat="1" applyFont="1" applyFill="1" applyBorder="1" applyAlignment="1">
      <alignment horizontal="center" wrapText="1"/>
    </xf>
    <xf numFmtId="49" fontId="1" fillId="3" borderId="4" xfId="2" applyNumberFormat="1" applyFont="1" applyFill="1" applyBorder="1" applyAlignment="1">
      <alignment vertical="center"/>
    </xf>
    <xf numFmtId="0" fontId="3" fillId="3" borderId="4" xfId="2" applyFill="1" applyBorder="1" applyAlignment="1">
      <alignment vertical="center"/>
    </xf>
    <xf numFmtId="167" fontId="1" fillId="3" borderId="4" xfId="3" applyNumberFormat="1" applyFont="1" applyFill="1" applyBorder="1" applyAlignment="1">
      <alignment vertical="center"/>
    </xf>
    <xf numFmtId="0" fontId="1" fillId="0" borderId="0" xfId="2" applyFont="1" applyAlignment="1">
      <alignment horizontal="center" vertical="center"/>
    </xf>
    <xf numFmtId="166" fontId="3" fillId="0" borderId="0" xfId="1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vertical="center"/>
    </xf>
    <xf numFmtId="167" fontId="3" fillId="0" borderId="0" xfId="3" applyNumberFormat="1" applyFont="1" applyFill="1" applyBorder="1" applyAlignment="1">
      <alignment vertical="center"/>
    </xf>
    <xf numFmtId="167" fontId="1" fillId="0" borderId="0" xfId="3" applyNumberFormat="1" applyFont="1" applyFill="1" applyBorder="1" applyAlignment="1">
      <alignment vertical="center"/>
    </xf>
    <xf numFmtId="0" fontId="5" fillId="3" borderId="4" xfId="2" applyFont="1" applyFill="1" applyBorder="1" applyAlignment="1">
      <alignment horizontal="center" vertical="center"/>
    </xf>
    <xf numFmtId="0" fontId="3" fillId="0" borderId="0" xfId="2" applyAlignment="1">
      <alignment horizontal="left" vertical="center" wrapText="1"/>
    </xf>
    <xf numFmtId="0" fontId="5" fillId="3" borderId="4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3" fillId="3" borderId="4" xfId="2" applyFill="1" applyBorder="1" applyAlignment="1">
      <alignment horizontal="right" vertical="center"/>
    </xf>
    <xf numFmtId="168" fontId="1" fillId="3" borderId="4" xfId="4" applyNumberFormat="1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left" vertical="center"/>
    </xf>
    <xf numFmtId="0" fontId="3" fillId="3" borderId="4" xfId="2" applyFill="1" applyBorder="1" applyAlignment="1">
      <alignment horizontal="center" vertical="center" wrapText="1"/>
    </xf>
    <xf numFmtId="8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3" fillId="0" borderId="0" xfId="2" quotePrefix="1" applyAlignment="1">
      <alignment horizontal="left" vertical="center" wrapText="1"/>
    </xf>
  </cellXfs>
  <cellStyles count="5">
    <cellStyle name="Milliers" xfId="3" builtinId="3"/>
    <cellStyle name="Milliers 2" xfId="1" xr:uid="{00000000-0005-0000-0000-000000000000}"/>
    <cellStyle name="Monétaire" xfId="4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zoomScale="130" zoomScaleNormal="130" workbookViewId="0">
      <selection activeCell="A47" sqref="A47"/>
    </sheetView>
  </sheetViews>
  <sheetFormatPr baseColWidth="10" defaultColWidth="11.53125" defaultRowHeight="12.75" x14ac:dyDescent="0.35"/>
  <cols>
    <col min="1" max="1" width="32" style="2" customWidth="1"/>
    <col min="2" max="2" width="13.53125" style="2" customWidth="1"/>
    <col min="3" max="3" width="10.73046875" style="2" customWidth="1"/>
    <col min="4" max="4" width="14.3984375" style="2" customWidth="1"/>
    <col min="5" max="5" width="11.53125" style="2" bestFit="1" customWidth="1"/>
    <col min="6" max="6" width="13" style="2" bestFit="1" customWidth="1"/>
    <col min="7" max="7" width="9.59765625" style="2" customWidth="1"/>
    <col min="8" max="16384" width="11.53125" style="2"/>
  </cols>
  <sheetData>
    <row r="1" spans="1:8" ht="25.9" customHeight="1" x14ac:dyDescent="0.35">
      <c r="A1" s="51" t="s">
        <v>11</v>
      </c>
      <c r="B1" s="51"/>
      <c r="C1" s="51"/>
      <c r="D1" s="51"/>
      <c r="E1" s="51"/>
      <c r="F1" s="51"/>
      <c r="G1" s="4"/>
      <c r="H1" s="4"/>
    </row>
    <row r="2" spans="1:8" ht="13.5" x14ac:dyDescent="0.35">
      <c r="A2" s="57" t="s">
        <v>35</v>
      </c>
      <c r="B2" s="57"/>
      <c r="C2" s="58">
        <v>800000</v>
      </c>
      <c r="D2" s="58"/>
      <c r="E2" s="28" t="s">
        <v>31</v>
      </c>
      <c r="F2" s="29">
        <v>0.04</v>
      </c>
      <c r="G2" s="4"/>
      <c r="H2" s="4"/>
    </row>
    <row r="3" spans="1:8" ht="13.5" x14ac:dyDescent="0.35">
      <c r="A3" s="57" t="s">
        <v>36</v>
      </c>
      <c r="B3" s="57"/>
      <c r="C3" s="59" t="s">
        <v>14</v>
      </c>
      <c r="D3" s="59"/>
      <c r="E3" s="60" t="s">
        <v>34</v>
      </c>
      <c r="F3" s="61">
        <f>-PMT(F2,C4,C2,0,)</f>
        <v>179701.69079442715</v>
      </c>
      <c r="G3" s="4"/>
      <c r="H3" s="4"/>
    </row>
    <row r="4" spans="1:8" ht="13.5" x14ac:dyDescent="0.35">
      <c r="A4" s="57" t="s">
        <v>37</v>
      </c>
      <c r="B4" s="57"/>
      <c r="C4" s="36">
        <v>5</v>
      </c>
      <c r="D4" s="31" t="s">
        <v>1</v>
      </c>
      <c r="E4" s="60"/>
      <c r="F4" s="62"/>
      <c r="G4" s="4"/>
      <c r="H4" s="4"/>
    </row>
    <row r="5" spans="1:8" ht="28.15" customHeight="1" x14ac:dyDescent="0.35">
      <c r="A5" s="32" t="s">
        <v>9</v>
      </c>
      <c r="B5" s="32" t="s">
        <v>33</v>
      </c>
      <c r="C5" s="32" t="s">
        <v>0</v>
      </c>
      <c r="D5" s="32" t="s">
        <v>38</v>
      </c>
      <c r="E5" s="32" t="s">
        <v>39</v>
      </c>
      <c r="F5" s="32" t="s">
        <v>32</v>
      </c>
      <c r="G5" s="4"/>
      <c r="H5" s="4"/>
    </row>
    <row r="6" spans="1:8" ht="13.5" x14ac:dyDescent="0.35">
      <c r="A6" s="20">
        <v>1</v>
      </c>
      <c r="B6" s="21">
        <f>C2</f>
        <v>800000</v>
      </c>
      <c r="C6" s="21">
        <f>IF(A6="","",B6*$F$2)</f>
        <v>32000</v>
      </c>
      <c r="D6" s="21">
        <f>E6-C6</f>
        <v>147701.69079442715</v>
      </c>
      <c r="E6" s="21">
        <f>$F$3</f>
        <v>179701.69079442715</v>
      </c>
      <c r="F6" s="21">
        <f>IF(A6="","",B6-D6)</f>
        <v>652298.30920557282</v>
      </c>
      <c r="G6" s="4"/>
      <c r="H6" s="4"/>
    </row>
    <row r="7" spans="1:8" ht="13.5" x14ac:dyDescent="0.35">
      <c r="A7" s="20">
        <f>IF(A6&lt;$C$4,A6+1,"")</f>
        <v>2</v>
      </c>
      <c r="B7" s="21">
        <f>IF(A7="","",F6)</f>
        <v>652298.30920557282</v>
      </c>
      <c r="C7" s="21">
        <f>IF(A7="","",B7*$F$2)</f>
        <v>26091.932368222915</v>
      </c>
      <c r="D7" s="21">
        <f>E7-C7</f>
        <v>153609.75842620424</v>
      </c>
      <c r="E7" s="21">
        <f>$F$3</f>
        <v>179701.69079442715</v>
      </c>
      <c r="F7" s="21">
        <f>IF(A7="","",B7-D7)</f>
        <v>498688.55077936861</v>
      </c>
      <c r="G7" s="4"/>
      <c r="H7" s="4"/>
    </row>
    <row r="8" spans="1:8" ht="13.5" x14ac:dyDescent="0.35">
      <c r="A8" s="20">
        <f>IF(A7&lt;$C$4,A7+1,"")</f>
        <v>3</v>
      </c>
      <c r="B8" s="21">
        <f>IF(A8="","",F7)</f>
        <v>498688.55077936861</v>
      </c>
      <c r="C8" s="21">
        <f>IF(A8="","",B8*$F$2)</f>
        <v>19947.542031174744</v>
      </c>
      <c r="D8" s="21">
        <f>E8-C8</f>
        <v>159754.14876325242</v>
      </c>
      <c r="E8" s="21">
        <f>$F$3</f>
        <v>179701.69079442715</v>
      </c>
      <c r="F8" s="21">
        <f>IF(A8="","",B8-D8)</f>
        <v>338934.40201611619</v>
      </c>
      <c r="G8" s="4"/>
      <c r="H8" s="4"/>
    </row>
    <row r="9" spans="1:8" ht="13.5" x14ac:dyDescent="0.35">
      <c r="A9" s="20">
        <f>IF(A8&lt;$C$4,A8+1,"")</f>
        <v>4</v>
      </c>
      <c r="B9" s="21">
        <f>IF(A9="","",F8)</f>
        <v>338934.40201611619</v>
      </c>
      <c r="C9" s="21">
        <f>IF(A9="","",B9*$F$2)</f>
        <v>13557.376080644648</v>
      </c>
      <c r="D9" s="21">
        <f>E9-C9</f>
        <v>166144.31471378251</v>
      </c>
      <c r="E9" s="21">
        <f>$F$3</f>
        <v>179701.69079442715</v>
      </c>
      <c r="F9" s="21">
        <f>IF(A9="","",B9-D9)</f>
        <v>172790.08730233368</v>
      </c>
      <c r="G9" s="4"/>
      <c r="H9" s="4"/>
    </row>
    <row r="10" spans="1:8" ht="13.5" x14ac:dyDescent="0.35">
      <c r="A10" s="20">
        <f>IF(A9&lt;$C$4,A9+1,"")</f>
        <v>5</v>
      </c>
      <c r="B10" s="21">
        <f>IF(A10="","",F9)</f>
        <v>172790.08730233368</v>
      </c>
      <c r="C10" s="21">
        <f>IF(A10="","",B10*$F$2)</f>
        <v>6911.6034920933471</v>
      </c>
      <c r="D10" s="21">
        <f>E10-C10</f>
        <v>172790.08730233379</v>
      </c>
      <c r="E10" s="21">
        <f>$F$3</f>
        <v>179701.69079442715</v>
      </c>
      <c r="F10" s="21">
        <f>IF(A10="","",B10-D10)</f>
        <v>-1.1641532182693481E-10</v>
      </c>
      <c r="G10" s="4"/>
      <c r="H10" s="4"/>
    </row>
    <row r="11" spans="1:8" ht="13.5" x14ac:dyDescent="0.35">
      <c r="A11" s="5"/>
      <c r="B11" s="17"/>
      <c r="C11" s="17"/>
      <c r="D11" s="17"/>
      <c r="E11" s="17"/>
      <c r="F11" s="17"/>
      <c r="G11" s="4"/>
      <c r="H11" s="4"/>
    </row>
    <row r="12" spans="1:8" ht="13.5" x14ac:dyDescent="0.35">
      <c r="A12" s="33" t="s">
        <v>16</v>
      </c>
      <c r="B12" s="34" t="s">
        <v>17</v>
      </c>
      <c r="C12" s="34" t="s">
        <v>18</v>
      </c>
      <c r="D12" s="34" t="s">
        <v>19</v>
      </c>
      <c r="E12" s="34" t="s">
        <v>20</v>
      </c>
      <c r="F12" s="34" t="s">
        <v>21</v>
      </c>
      <c r="G12" s="4"/>
      <c r="H12" s="4"/>
    </row>
    <row r="13" spans="1:8" ht="13.5" x14ac:dyDescent="0.35">
      <c r="A13" s="18" t="s">
        <v>22</v>
      </c>
      <c r="B13" s="19">
        <v>6000</v>
      </c>
      <c r="C13" s="19">
        <v>7500</v>
      </c>
      <c r="D13" s="19">
        <v>9000</v>
      </c>
      <c r="E13" s="19">
        <v>11000</v>
      </c>
      <c r="F13" s="19">
        <v>13000</v>
      </c>
      <c r="G13" s="4"/>
      <c r="H13" s="4"/>
    </row>
    <row r="14" spans="1:8" ht="13.5" x14ac:dyDescent="0.35">
      <c r="A14" s="5"/>
      <c r="B14" s="6"/>
      <c r="C14" s="6"/>
      <c r="D14" s="6"/>
      <c r="E14" s="6"/>
      <c r="F14" s="6"/>
      <c r="G14" s="4"/>
      <c r="H14" s="4"/>
    </row>
    <row r="15" spans="1:8" ht="13.9" x14ac:dyDescent="0.4">
      <c r="A15" s="54" t="s">
        <v>46</v>
      </c>
      <c r="B15" s="55"/>
      <c r="C15" s="55"/>
      <c r="D15" s="55"/>
      <c r="E15" s="55"/>
      <c r="F15" s="56"/>
    </row>
    <row r="16" spans="1:8" ht="13.15" x14ac:dyDescent="0.35">
      <c r="A16" s="35"/>
      <c r="B16" s="36" t="s">
        <v>17</v>
      </c>
      <c r="C16" s="36" t="s">
        <v>18</v>
      </c>
      <c r="D16" s="36" t="s">
        <v>19</v>
      </c>
      <c r="E16" s="36" t="s">
        <v>20</v>
      </c>
      <c r="F16" s="36" t="s">
        <v>21</v>
      </c>
    </row>
    <row r="17" spans="1:7" x14ac:dyDescent="0.35">
      <c r="A17" s="11" t="s">
        <v>40</v>
      </c>
      <c r="B17" s="12"/>
      <c r="C17" s="12"/>
      <c r="D17" s="12"/>
      <c r="E17" s="12"/>
      <c r="F17" s="12"/>
    </row>
    <row r="18" spans="1:7" x14ac:dyDescent="0.35">
      <c r="A18" s="11" t="s">
        <v>44</v>
      </c>
      <c r="B18" s="12"/>
      <c r="C18" s="12"/>
      <c r="D18" s="12"/>
      <c r="E18" s="12"/>
      <c r="F18" s="12"/>
    </row>
    <row r="19" spans="1:7" x14ac:dyDescent="0.35">
      <c r="A19" s="11" t="s">
        <v>43</v>
      </c>
      <c r="B19" s="12"/>
      <c r="C19" s="12"/>
      <c r="D19" s="12"/>
      <c r="E19" s="12"/>
      <c r="F19" s="12"/>
    </row>
    <row r="20" spans="1:7" x14ac:dyDescent="0.35">
      <c r="A20" s="11" t="s">
        <v>42</v>
      </c>
      <c r="B20" s="12"/>
      <c r="C20" s="12"/>
      <c r="D20" s="12"/>
      <c r="E20" s="12"/>
      <c r="F20" s="12"/>
    </row>
    <row r="21" spans="1:7" x14ac:dyDescent="0.35">
      <c r="A21" s="11" t="s">
        <v>41</v>
      </c>
      <c r="B21" s="12"/>
      <c r="C21" s="12"/>
      <c r="D21" s="12"/>
      <c r="E21" s="12"/>
      <c r="F21" s="12"/>
    </row>
    <row r="22" spans="1:7" ht="13.15" x14ac:dyDescent="0.35">
      <c r="A22" s="37" t="s">
        <v>12</v>
      </c>
      <c r="B22" s="38"/>
      <c r="C22" s="38"/>
      <c r="D22" s="38"/>
      <c r="E22" s="38"/>
      <c r="F22" s="38"/>
    </row>
    <row r="23" spans="1:7" x14ac:dyDescent="0.35">
      <c r="A23" s="11" t="s">
        <v>23</v>
      </c>
      <c r="B23" s="12"/>
      <c r="C23" s="12"/>
      <c r="D23" s="12"/>
      <c r="E23" s="12"/>
      <c r="F23" s="12"/>
    </row>
    <row r="24" spans="1:7" x14ac:dyDescent="0.35">
      <c r="A24" s="37" t="s">
        <v>10</v>
      </c>
      <c r="B24" s="39"/>
      <c r="C24" s="39"/>
      <c r="D24" s="39"/>
      <c r="E24" s="39"/>
      <c r="F24" s="39"/>
    </row>
    <row r="25" spans="1:7" x14ac:dyDescent="0.35">
      <c r="A25" s="11" t="s">
        <v>45</v>
      </c>
      <c r="B25" s="12"/>
      <c r="C25" s="12"/>
      <c r="D25" s="12"/>
      <c r="E25" s="12"/>
      <c r="F25" s="12"/>
    </row>
    <row r="26" spans="1:7" ht="13.15" x14ac:dyDescent="0.35">
      <c r="A26" s="40" t="s">
        <v>24</v>
      </c>
      <c r="B26" s="41"/>
      <c r="C26" s="41"/>
      <c r="D26" s="41"/>
      <c r="E26" s="41"/>
      <c r="F26" s="41"/>
    </row>
    <row r="27" spans="1:7" x14ac:dyDescent="0.35">
      <c r="A27" s="7"/>
      <c r="B27" s="7"/>
      <c r="C27" s="7"/>
      <c r="D27" s="7"/>
      <c r="E27" s="7"/>
      <c r="F27" s="7"/>
      <c r="G27" s="7"/>
    </row>
    <row r="28" spans="1:7" ht="13.9" x14ac:dyDescent="0.4">
      <c r="A28" s="53" t="s">
        <v>47</v>
      </c>
      <c r="B28" s="53"/>
      <c r="C28" s="53"/>
      <c r="D28" s="53"/>
      <c r="E28" s="53"/>
      <c r="F28" s="53"/>
      <c r="G28" s="8"/>
    </row>
    <row r="29" spans="1:7" s="1" customFormat="1" ht="13.15" x14ac:dyDescent="0.4">
      <c r="A29" s="42"/>
      <c r="B29" s="36" t="s">
        <v>17</v>
      </c>
      <c r="C29" s="36" t="s">
        <v>18</v>
      </c>
      <c r="D29" s="36" t="s">
        <v>19</v>
      </c>
      <c r="E29" s="36" t="s">
        <v>20</v>
      </c>
      <c r="F29" s="36" t="s">
        <v>21</v>
      </c>
      <c r="G29" s="10"/>
    </row>
    <row r="30" spans="1:7" x14ac:dyDescent="0.35">
      <c r="A30" s="11" t="s">
        <v>15</v>
      </c>
      <c r="B30" s="12">
        <f>B13*160</f>
        <v>960000</v>
      </c>
      <c r="C30" s="12">
        <f>C13*160</f>
        <v>1200000</v>
      </c>
      <c r="D30" s="12"/>
      <c r="E30" s="12"/>
      <c r="F30" s="12"/>
      <c r="G30" s="7"/>
    </row>
    <row r="31" spans="1:7" x14ac:dyDescent="0.35">
      <c r="A31" s="11" t="s">
        <v>50</v>
      </c>
      <c r="B31" s="12">
        <f>B30*6%</f>
        <v>57600</v>
      </c>
      <c r="C31" s="12">
        <f>C30*6%</f>
        <v>72000</v>
      </c>
      <c r="D31" s="12"/>
      <c r="E31" s="12"/>
      <c r="F31" s="12"/>
      <c r="G31" s="7"/>
    </row>
    <row r="32" spans="1:7" x14ac:dyDescent="0.35">
      <c r="A32" s="11" t="s">
        <v>51</v>
      </c>
      <c r="B32" s="12">
        <v>0</v>
      </c>
      <c r="C32" s="12">
        <f>B33</f>
        <v>57600</v>
      </c>
      <c r="D32" s="12"/>
      <c r="E32" s="12"/>
      <c r="F32" s="12"/>
      <c r="G32" s="7"/>
    </row>
    <row r="33" spans="1:7" ht="13.15" x14ac:dyDescent="0.35">
      <c r="A33" s="43" t="s">
        <v>52</v>
      </c>
      <c r="B33" s="38">
        <f>B31</f>
        <v>57600</v>
      </c>
      <c r="C33" s="38">
        <f>C31-C32</f>
        <v>14400</v>
      </c>
      <c r="D33" s="38"/>
      <c r="E33" s="38"/>
      <c r="F33" s="38"/>
      <c r="G33" s="24">
        <f>SUM(B33:F33)</f>
        <v>72000</v>
      </c>
    </row>
    <row r="34" spans="1:7" x14ac:dyDescent="0.35">
      <c r="A34" s="8"/>
      <c r="B34" s="9"/>
      <c r="C34" s="7"/>
      <c r="D34" s="7"/>
      <c r="E34" s="7"/>
      <c r="F34" s="7"/>
      <c r="G34" s="7"/>
    </row>
    <row r="35" spans="1:7" ht="13.9" x14ac:dyDescent="0.4">
      <c r="A35" s="53" t="s">
        <v>25</v>
      </c>
      <c r="B35" s="53"/>
      <c r="C35" s="53"/>
      <c r="D35" s="53"/>
      <c r="E35" s="53"/>
      <c r="F35" s="53"/>
      <c r="G35" s="3"/>
    </row>
    <row r="36" spans="1:7" ht="13.15" x14ac:dyDescent="0.35">
      <c r="A36" s="44"/>
      <c r="B36" s="36" t="s">
        <v>17</v>
      </c>
      <c r="C36" s="36" t="s">
        <v>18</v>
      </c>
      <c r="D36" s="36" t="s">
        <v>19</v>
      </c>
      <c r="E36" s="36" t="s">
        <v>20</v>
      </c>
      <c r="F36" s="36" t="s">
        <v>21</v>
      </c>
      <c r="G36" s="46"/>
    </row>
    <row r="37" spans="1:7" ht="13.15" x14ac:dyDescent="0.35">
      <c r="A37" s="22" t="s">
        <v>2</v>
      </c>
      <c r="B37" s="15"/>
      <c r="C37" s="15"/>
      <c r="D37" s="15"/>
      <c r="E37" s="15"/>
      <c r="F37" s="15"/>
      <c r="G37" s="47"/>
    </row>
    <row r="38" spans="1:7" x14ac:dyDescent="0.35">
      <c r="A38" s="13" t="s">
        <v>4</v>
      </c>
      <c r="B38" s="25"/>
      <c r="C38" s="25"/>
      <c r="D38" s="25"/>
      <c r="E38" s="25"/>
      <c r="F38" s="26"/>
      <c r="G38" s="48"/>
    </row>
    <row r="39" spans="1:7" x14ac:dyDescent="0.35">
      <c r="A39" s="13" t="s">
        <v>48</v>
      </c>
      <c r="B39" s="25"/>
      <c r="C39" s="25"/>
      <c r="D39" s="25"/>
      <c r="E39" s="25"/>
      <c r="F39" s="25"/>
      <c r="G39" s="49"/>
    </row>
    <row r="40" spans="1:7" x14ac:dyDescent="0.35">
      <c r="A40" s="13" t="s">
        <v>5</v>
      </c>
      <c r="B40" s="25"/>
      <c r="C40" s="25"/>
      <c r="D40" s="25"/>
      <c r="E40" s="25"/>
      <c r="F40" s="25"/>
      <c r="G40" s="49"/>
    </row>
    <row r="41" spans="1:7" x14ac:dyDescent="0.35">
      <c r="A41" s="13" t="s">
        <v>49</v>
      </c>
      <c r="B41" s="25"/>
      <c r="C41" s="25"/>
      <c r="D41" s="25"/>
      <c r="E41" s="25"/>
      <c r="F41" s="25"/>
      <c r="G41" s="49"/>
    </row>
    <row r="42" spans="1:7" ht="13.15" x14ac:dyDescent="0.35">
      <c r="A42" s="30" t="s">
        <v>26</v>
      </c>
      <c r="B42" s="45"/>
      <c r="C42" s="45"/>
      <c r="D42" s="45"/>
      <c r="E42" s="45"/>
      <c r="F42" s="45"/>
      <c r="G42" s="50"/>
    </row>
    <row r="43" spans="1:7" ht="13.15" x14ac:dyDescent="0.35">
      <c r="A43" s="22" t="s">
        <v>3</v>
      </c>
      <c r="B43" s="25"/>
      <c r="C43" s="25"/>
      <c r="D43" s="25"/>
      <c r="E43" s="25"/>
      <c r="F43" s="25"/>
      <c r="G43" s="49"/>
    </row>
    <row r="44" spans="1:7" x14ac:dyDescent="0.35">
      <c r="A44" s="13" t="s">
        <v>6</v>
      </c>
      <c r="B44" s="25"/>
      <c r="C44" s="25"/>
      <c r="D44" s="25"/>
      <c r="E44" s="25"/>
      <c r="F44" s="25"/>
      <c r="G44" s="49"/>
    </row>
    <row r="45" spans="1:7" x14ac:dyDescent="0.35">
      <c r="A45" s="13" t="s">
        <v>7</v>
      </c>
      <c r="B45" s="25"/>
      <c r="C45" s="25"/>
      <c r="D45" s="25"/>
      <c r="E45" s="25"/>
      <c r="F45" s="25"/>
      <c r="G45" s="49"/>
    </row>
    <row r="46" spans="1:7" x14ac:dyDescent="0.35">
      <c r="A46" s="13" t="s">
        <v>8</v>
      </c>
      <c r="B46" s="25"/>
      <c r="C46" s="25"/>
      <c r="D46" s="25"/>
      <c r="E46" s="25"/>
      <c r="F46" s="25"/>
      <c r="G46" s="49"/>
    </row>
    <row r="47" spans="1:7" x14ac:dyDescent="0.35">
      <c r="A47" s="13" t="s">
        <v>53</v>
      </c>
      <c r="B47" s="25"/>
      <c r="C47" s="25"/>
      <c r="D47" s="25"/>
      <c r="E47" s="25"/>
      <c r="F47" s="25"/>
      <c r="G47" s="49"/>
    </row>
    <row r="48" spans="1:7" ht="13.15" x14ac:dyDescent="0.35">
      <c r="A48" s="30" t="s">
        <v>29</v>
      </c>
      <c r="B48" s="45"/>
      <c r="C48" s="45"/>
      <c r="D48" s="45"/>
      <c r="E48" s="45"/>
      <c r="F48" s="45"/>
      <c r="G48" s="50"/>
    </row>
    <row r="49" spans="1:7" ht="13.15" x14ac:dyDescent="0.35">
      <c r="A49" s="30" t="s">
        <v>27</v>
      </c>
      <c r="B49" s="45"/>
      <c r="C49" s="45"/>
      <c r="D49" s="45"/>
      <c r="E49" s="45"/>
      <c r="F49" s="45"/>
      <c r="G49" s="50"/>
    </row>
    <row r="50" spans="1:7" x14ac:dyDescent="0.35">
      <c r="A50" s="23" t="s">
        <v>28</v>
      </c>
      <c r="B50" s="25"/>
      <c r="C50" s="25"/>
      <c r="D50" s="25"/>
      <c r="E50" s="25"/>
      <c r="F50" s="25"/>
      <c r="G50" s="49"/>
    </row>
    <row r="51" spans="1:7" ht="13.15" x14ac:dyDescent="0.35">
      <c r="A51" s="14" t="s">
        <v>30</v>
      </c>
      <c r="B51" s="27"/>
      <c r="C51" s="27"/>
      <c r="D51" s="27"/>
      <c r="E51" s="27"/>
      <c r="F51" s="27"/>
      <c r="G51" s="50"/>
    </row>
    <row r="52" spans="1:7" x14ac:dyDescent="0.35">
      <c r="A52" s="7"/>
      <c r="B52" s="7"/>
      <c r="C52" s="7"/>
      <c r="D52" s="7"/>
      <c r="E52" s="7"/>
      <c r="F52" s="7"/>
      <c r="G52" s="7"/>
    </row>
    <row r="53" spans="1:7" ht="13.9" x14ac:dyDescent="0.4">
      <c r="A53" s="3" t="s">
        <v>13</v>
      </c>
      <c r="B53" s="4"/>
      <c r="C53" s="4"/>
      <c r="D53" s="4"/>
      <c r="E53" s="4"/>
      <c r="F53" s="4"/>
      <c r="G53" s="4"/>
    </row>
    <row r="54" spans="1:7" ht="36.75" customHeight="1" x14ac:dyDescent="0.35">
      <c r="A54" s="52"/>
      <c r="B54" s="63"/>
      <c r="C54" s="63"/>
      <c r="D54" s="63"/>
      <c r="E54" s="63"/>
      <c r="F54" s="63"/>
      <c r="G54" s="63"/>
    </row>
    <row r="55" spans="1:7" ht="15" customHeight="1" x14ac:dyDescent="0.35">
      <c r="A55" s="64"/>
      <c r="B55" s="52"/>
      <c r="C55" s="52"/>
      <c r="D55" s="52"/>
      <c r="E55" s="52"/>
      <c r="F55" s="52"/>
      <c r="G55" s="52"/>
    </row>
    <row r="56" spans="1:7" x14ac:dyDescent="0.35">
      <c r="A56" s="64"/>
      <c r="B56" s="52"/>
      <c r="C56" s="52"/>
      <c r="D56" s="52"/>
      <c r="E56" s="52"/>
      <c r="F56" s="52"/>
      <c r="G56" s="52"/>
    </row>
    <row r="57" spans="1:7" ht="18" customHeight="1" x14ac:dyDescent="0.35">
      <c r="A57" s="52"/>
      <c r="B57" s="52"/>
      <c r="C57" s="52"/>
      <c r="D57" s="52"/>
      <c r="E57" s="52"/>
      <c r="F57" s="52"/>
      <c r="G57" s="52"/>
    </row>
    <row r="58" spans="1:7" x14ac:dyDescent="0.35">
      <c r="A58" s="16"/>
      <c r="B58" s="16"/>
      <c r="C58" s="16"/>
      <c r="D58" s="16"/>
      <c r="E58" s="16"/>
      <c r="F58" s="16"/>
      <c r="G58" s="16"/>
    </row>
    <row r="59" spans="1:7" x14ac:dyDescent="0.35">
      <c r="A59" s="7"/>
      <c r="B59" s="7"/>
      <c r="C59" s="7"/>
      <c r="D59" s="7"/>
      <c r="E59" s="7"/>
      <c r="F59" s="7"/>
      <c r="G59" s="7"/>
    </row>
    <row r="60" spans="1:7" x14ac:dyDescent="0.35">
      <c r="A60" s="7"/>
      <c r="B60" s="7"/>
      <c r="C60" s="7"/>
      <c r="D60" s="7"/>
      <c r="E60" s="7"/>
      <c r="F60" s="7"/>
      <c r="G60" s="7"/>
    </row>
    <row r="61" spans="1:7" x14ac:dyDescent="0.35">
      <c r="A61" s="7"/>
      <c r="B61" s="7"/>
      <c r="C61" s="7"/>
      <c r="D61" s="7"/>
      <c r="E61" s="7"/>
      <c r="F61" s="7"/>
      <c r="G61" s="7"/>
    </row>
    <row r="62" spans="1:7" x14ac:dyDescent="0.35">
      <c r="A62" s="7"/>
      <c r="B62" s="7"/>
      <c r="C62" s="7"/>
      <c r="D62" s="7"/>
      <c r="E62" s="7"/>
      <c r="F62" s="7"/>
      <c r="G62" s="7"/>
    </row>
    <row r="63" spans="1:7" x14ac:dyDescent="0.35">
      <c r="A63" s="7"/>
      <c r="B63" s="7"/>
      <c r="C63" s="7"/>
      <c r="D63" s="7"/>
      <c r="E63" s="7"/>
      <c r="F63" s="7"/>
      <c r="G63" s="7"/>
    </row>
    <row r="64" spans="1:7" x14ac:dyDescent="0.35">
      <c r="A64" s="7"/>
      <c r="B64" s="7"/>
      <c r="C64" s="7"/>
      <c r="D64" s="7"/>
      <c r="E64" s="7"/>
      <c r="F64" s="7"/>
      <c r="G64" s="7"/>
    </row>
    <row r="65" spans="1:7" x14ac:dyDescent="0.35">
      <c r="A65" s="7"/>
      <c r="B65" s="7"/>
      <c r="C65" s="7"/>
      <c r="D65" s="7"/>
      <c r="E65" s="7"/>
      <c r="F65" s="7"/>
      <c r="G65" s="7"/>
    </row>
    <row r="66" spans="1:7" x14ac:dyDescent="0.35">
      <c r="A66" s="7"/>
      <c r="B66" s="7"/>
      <c r="C66" s="7"/>
      <c r="D66" s="7"/>
      <c r="E66" s="7"/>
      <c r="F66" s="7"/>
      <c r="G66" s="7"/>
    </row>
    <row r="67" spans="1:7" x14ac:dyDescent="0.35">
      <c r="A67" s="7"/>
      <c r="B67" s="7"/>
      <c r="C67" s="7"/>
      <c r="D67" s="7"/>
      <c r="E67" s="7"/>
      <c r="F67" s="7"/>
      <c r="G67" s="7"/>
    </row>
    <row r="68" spans="1:7" x14ac:dyDescent="0.35">
      <c r="A68" s="7"/>
      <c r="B68" s="7"/>
      <c r="C68" s="7"/>
      <c r="D68" s="7"/>
      <c r="E68" s="7"/>
      <c r="F68" s="7"/>
      <c r="G68" s="7"/>
    </row>
    <row r="69" spans="1:7" x14ac:dyDescent="0.35">
      <c r="A69" s="7"/>
      <c r="B69" s="7"/>
      <c r="C69" s="7"/>
      <c r="D69" s="7"/>
      <c r="E69" s="7"/>
      <c r="F69" s="7"/>
      <c r="G69" s="7"/>
    </row>
    <row r="70" spans="1:7" x14ac:dyDescent="0.35">
      <c r="A70" s="7"/>
      <c r="B70" s="7"/>
      <c r="C70" s="7"/>
      <c r="D70" s="7"/>
      <c r="E70" s="7"/>
      <c r="F70" s="7"/>
      <c r="G70" s="7"/>
    </row>
    <row r="71" spans="1:7" x14ac:dyDescent="0.35">
      <c r="A71" s="7"/>
      <c r="B71" s="7"/>
      <c r="C71" s="7"/>
      <c r="D71" s="7"/>
      <c r="E71" s="7"/>
      <c r="F71" s="7"/>
      <c r="G71" s="7"/>
    </row>
    <row r="72" spans="1:7" x14ac:dyDescent="0.35">
      <c r="A72" s="7"/>
      <c r="B72" s="7"/>
      <c r="C72" s="7"/>
      <c r="D72" s="7"/>
      <c r="E72" s="7"/>
      <c r="F72" s="7"/>
      <c r="G72" s="7"/>
    </row>
    <row r="73" spans="1:7" x14ac:dyDescent="0.35">
      <c r="A73" s="7"/>
      <c r="B73" s="7"/>
      <c r="C73" s="7"/>
      <c r="D73" s="7"/>
      <c r="E73" s="7"/>
      <c r="F73" s="7"/>
      <c r="G73" s="7"/>
    </row>
    <row r="74" spans="1:7" x14ac:dyDescent="0.35">
      <c r="A74" s="7"/>
      <c r="B74" s="7"/>
      <c r="C74" s="7"/>
      <c r="D74" s="7"/>
      <c r="E74" s="7"/>
      <c r="F74" s="7"/>
      <c r="G74" s="7"/>
    </row>
    <row r="75" spans="1:7" x14ac:dyDescent="0.35">
      <c r="A75" s="7"/>
      <c r="B75" s="7"/>
      <c r="C75" s="7"/>
      <c r="D75" s="7"/>
      <c r="E75" s="7"/>
      <c r="F75" s="7"/>
      <c r="G75" s="7"/>
    </row>
    <row r="76" spans="1:7" x14ac:dyDescent="0.35">
      <c r="A76" s="7"/>
      <c r="B76" s="7"/>
      <c r="C76" s="7"/>
      <c r="D76" s="7"/>
      <c r="E76" s="7"/>
      <c r="F76" s="7"/>
      <c r="G76" s="7"/>
    </row>
    <row r="77" spans="1:7" x14ac:dyDescent="0.35">
      <c r="A77" s="7"/>
      <c r="B77" s="7"/>
      <c r="C77" s="7"/>
      <c r="D77" s="7"/>
      <c r="E77" s="7"/>
      <c r="F77" s="7"/>
      <c r="G77" s="7"/>
    </row>
    <row r="78" spans="1:7" x14ac:dyDescent="0.35">
      <c r="A78" s="7"/>
      <c r="B78" s="7"/>
      <c r="C78" s="7"/>
      <c r="D78" s="7"/>
      <c r="E78" s="7"/>
      <c r="F78" s="7"/>
      <c r="G78" s="7"/>
    </row>
    <row r="79" spans="1:7" x14ac:dyDescent="0.35">
      <c r="A79" s="7"/>
      <c r="B79" s="7"/>
      <c r="C79" s="7"/>
      <c r="D79" s="7"/>
      <c r="E79" s="7"/>
      <c r="F79" s="7"/>
      <c r="G79" s="7"/>
    </row>
    <row r="80" spans="1:7" x14ac:dyDescent="0.35">
      <c r="A80" s="7"/>
      <c r="B80" s="7"/>
      <c r="C80" s="7"/>
      <c r="D80" s="7"/>
      <c r="E80" s="7"/>
      <c r="F80" s="7"/>
      <c r="G80" s="7"/>
    </row>
    <row r="81" spans="1:7" x14ac:dyDescent="0.35">
      <c r="A81" s="7"/>
      <c r="B81" s="7"/>
      <c r="C81" s="7"/>
      <c r="D81" s="7"/>
      <c r="E81" s="7"/>
      <c r="F81" s="7"/>
      <c r="G81" s="7"/>
    </row>
    <row r="82" spans="1:7" x14ac:dyDescent="0.35">
      <c r="A82" s="7"/>
      <c r="B82" s="7"/>
      <c r="C82" s="7"/>
      <c r="D82" s="7"/>
      <c r="E82" s="7"/>
      <c r="F82" s="7"/>
      <c r="G82" s="7"/>
    </row>
    <row r="83" spans="1:7" x14ac:dyDescent="0.35">
      <c r="A83" s="7"/>
      <c r="B83" s="7"/>
      <c r="C83" s="7"/>
      <c r="D83" s="7"/>
      <c r="E83" s="7"/>
      <c r="F83" s="7"/>
      <c r="G83" s="7"/>
    </row>
    <row r="84" spans="1:7" x14ac:dyDescent="0.35">
      <c r="A84" s="7"/>
      <c r="B84" s="7"/>
      <c r="C84" s="7"/>
      <c r="D84" s="7"/>
      <c r="E84" s="7"/>
      <c r="F84" s="7"/>
      <c r="G84" s="7"/>
    </row>
    <row r="85" spans="1:7" x14ac:dyDescent="0.35">
      <c r="A85" s="7"/>
      <c r="B85" s="7"/>
      <c r="C85" s="7"/>
      <c r="D85" s="7"/>
      <c r="E85" s="7"/>
      <c r="F85" s="7"/>
      <c r="G85" s="7"/>
    </row>
    <row r="86" spans="1:7" x14ac:dyDescent="0.35">
      <c r="A86" s="7"/>
      <c r="B86" s="7"/>
      <c r="C86" s="7"/>
      <c r="D86" s="7"/>
      <c r="E86" s="7"/>
      <c r="F86" s="7"/>
      <c r="G86" s="7"/>
    </row>
    <row r="87" spans="1:7" x14ac:dyDescent="0.35">
      <c r="A87" s="7"/>
      <c r="B87" s="7"/>
      <c r="C87" s="7"/>
      <c r="D87" s="7"/>
      <c r="E87" s="7"/>
      <c r="F87" s="7"/>
      <c r="G87" s="7"/>
    </row>
    <row r="88" spans="1:7" x14ac:dyDescent="0.35">
      <c r="A88" s="7"/>
      <c r="B88" s="7"/>
      <c r="C88" s="7"/>
      <c r="D88" s="7"/>
      <c r="E88" s="7"/>
      <c r="F88" s="7"/>
      <c r="G88" s="7"/>
    </row>
    <row r="89" spans="1:7" x14ac:dyDescent="0.35">
      <c r="A89" s="7"/>
      <c r="B89" s="7"/>
      <c r="C89" s="7"/>
      <c r="D89" s="7"/>
      <c r="E89" s="7"/>
      <c r="F89" s="7"/>
      <c r="G89" s="7"/>
    </row>
    <row r="90" spans="1:7" x14ac:dyDescent="0.35">
      <c r="A90" s="7"/>
      <c r="B90" s="7"/>
      <c r="C90" s="7"/>
      <c r="D90" s="7"/>
      <c r="E90" s="7"/>
      <c r="F90" s="7"/>
      <c r="G90" s="7"/>
    </row>
    <row r="91" spans="1:7" x14ac:dyDescent="0.35">
      <c r="A91" s="7"/>
      <c r="B91" s="7"/>
      <c r="C91" s="7"/>
      <c r="D91" s="7"/>
      <c r="E91" s="7"/>
      <c r="F91" s="7"/>
      <c r="G91" s="7"/>
    </row>
    <row r="92" spans="1:7" x14ac:dyDescent="0.35">
      <c r="A92" s="7"/>
      <c r="B92" s="7"/>
      <c r="C92" s="7"/>
      <c r="D92" s="7"/>
      <c r="E92" s="7"/>
      <c r="F92" s="7"/>
      <c r="G92" s="7"/>
    </row>
    <row r="93" spans="1:7" x14ac:dyDescent="0.35">
      <c r="A93" s="7"/>
      <c r="B93" s="7"/>
      <c r="C93" s="7"/>
      <c r="D93" s="7"/>
      <c r="E93" s="7"/>
      <c r="F93" s="7"/>
      <c r="G93" s="7"/>
    </row>
    <row r="94" spans="1:7" x14ac:dyDescent="0.35">
      <c r="A94" s="7"/>
      <c r="B94" s="7"/>
      <c r="C94" s="7"/>
      <c r="D94" s="7"/>
      <c r="E94" s="7"/>
      <c r="F94" s="7"/>
      <c r="G94" s="7"/>
    </row>
    <row r="95" spans="1:7" x14ac:dyDescent="0.35">
      <c r="A95" s="7"/>
      <c r="B95" s="7"/>
      <c r="C95" s="7"/>
      <c r="D95" s="7"/>
      <c r="E95" s="7"/>
      <c r="F95" s="7"/>
      <c r="G95" s="7"/>
    </row>
    <row r="96" spans="1:7" x14ac:dyDescent="0.35">
      <c r="A96" s="7"/>
      <c r="B96" s="7"/>
      <c r="C96" s="7"/>
      <c r="D96" s="7"/>
      <c r="E96" s="7"/>
      <c r="F96" s="7"/>
      <c r="G96" s="7"/>
    </row>
    <row r="97" spans="1:7" x14ac:dyDescent="0.35">
      <c r="A97" s="7"/>
      <c r="B97" s="7"/>
      <c r="C97" s="7"/>
      <c r="D97" s="7"/>
      <c r="E97" s="7"/>
      <c r="F97" s="7"/>
      <c r="G97" s="7"/>
    </row>
    <row r="98" spans="1:7" x14ac:dyDescent="0.35">
      <c r="A98" s="7"/>
      <c r="B98" s="7"/>
      <c r="C98" s="7"/>
      <c r="D98" s="7"/>
      <c r="E98" s="7"/>
      <c r="F98" s="7"/>
      <c r="G98" s="7"/>
    </row>
    <row r="99" spans="1:7" x14ac:dyDescent="0.35">
      <c r="A99" s="7"/>
      <c r="B99" s="7"/>
      <c r="C99" s="7"/>
      <c r="D99" s="7"/>
      <c r="E99" s="7"/>
      <c r="F99" s="7"/>
      <c r="G99" s="7"/>
    </row>
    <row r="100" spans="1:7" x14ac:dyDescent="0.35">
      <c r="A100" s="7"/>
      <c r="B100" s="7"/>
      <c r="C100" s="7"/>
      <c r="D100" s="7"/>
      <c r="E100" s="7"/>
      <c r="F100" s="7"/>
      <c r="G100" s="7"/>
    </row>
    <row r="101" spans="1:7" x14ac:dyDescent="0.35">
      <c r="A101" s="7"/>
      <c r="B101" s="7"/>
      <c r="C101" s="7"/>
      <c r="D101" s="7"/>
      <c r="E101" s="7"/>
      <c r="F101" s="7"/>
      <c r="G101" s="7"/>
    </row>
    <row r="102" spans="1:7" x14ac:dyDescent="0.35">
      <c r="A102" s="7"/>
      <c r="B102" s="7"/>
      <c r="C102" s="7"/>
      <c r="D102" s="7"/>
      <c r="E102" s="7"/>
      <c r="F102" s="7"/>
      <c r="G102" s="7"/>
    </row>
    <row r="103" spans="1:7" x14ac:dyDescent="0.35">
      <c r="A103" s="7"/>
      <c r="B103" s="7"/>
      <c r="C103" s="7"/>
      <c r="D103" s="7"/>
      <c r="E103" s="7"/>
      <c r="F103" s="7"/>
      <c r="G103" s="7"/>
    </row>
    <row r="104" spans="1:7" x14ac:dyDescent="0.35">
      <c r="A104" s="7"/>
      <c r="B104" s="7"/>
      <c r="C104" s="7"/>
      <c r="D104" s="7"/>
      <c r="E104" s="7"/>
      <c r="F104" s="7"/>
      <c r="G104" s="7"/>
    </row>
    <row r="105" spans="1:7" x14ac:dyDescent="0.35">
      <c r="A105" s="7"/>
      <c r="B105" s="7"/>
      <c r="C105" s="7"/>
      <c r="D105" s="7"/>
      <c r="E105" s="7"/>
      <c r="F105" s="7"/>
      <c r="G105" s="7"/>
    </row>
    <row r="106" spans="1:7" x14ac:dyDescent="0.35">
      <c r="A106" s="7"/>
      <c r="B106" s="7"/>
      <c r="C106" s="7"/>
      <c r="D106" s="7"/>
      <c r="E106" s="7"/>
      <c r="F106" s="7"/>
      <c r="G106" s="7"/>
    </row>
    <row r="107" spans="1:7" x14ac:dyDescent="0.35">
      <c r="A107" s="7"/>
      <c r="B107" s="7"/>
      <c r="C107" s="7"/>
      <c r="D107" s="7"/>
      <c r="E107" s="7"/>
      <c r="F107" s="7"/>
      <c r="G107" s="7"/>
    </row>
    <row r="108" spans="1:7" x14ac:dyDescent="0.35">
      <c r="A108" s="7"/>
      <c r="B108" s="7"/>
      <c r="C108" s="7"/>
      <c r="D108" s="7"/>
      <c r="E108" s="7"/>
      <c r="F108" s="7"/>
      <c r="G108" s="7"/>
    </row>
    <row r="109" spans="1:7" x14ac:dyDescent="0.35">
      <c r="A109" s="7"/>
      <c r="B109" s="7"/>
      <c r="C109" s="7"/>
      <c r="D109" s="7"/>
      <c r="E109" s="7"/>
      <c r="F109" s="7"/>
      <c r="G109" s="7"/>
    </row>
    <row r="110" spans="1:7" x14ac:dyDescent="0.35">
      <c r="A110" s="7"/>
      <c r="B110" s="7"/>
      <c r="C110" s="7"/>
      <c r="D110" s="7"/>
      <c r="E110" s="7"/>
      <c r="F110" s="7"/>
      <c r="G110" s="7"/>
    </row>
    <row r="111" spans="1:7" x14ac:dyDescent="0.35">
      <c r="A111" s="7"/>
      <c r="B111" s="7"/>
      <c r="C111" s="7"/>
      <c r="D111" s="7"/>
      <c r="E111" s="7"/>
      <c r="F111" s="7"/>
      <c r="G111" s="7"/>
    </row>
    <row r="112" spans="1:7" x14ac:dyDescent="0.35">
      <c r="A112" s="7"/>
      <c r="B112" s="7"/>
      <c r="C112" s="7"/>
      <c r="D112" s="7"/>
      <c r="E112" s="7"/>
      <c r="F112" s="7"/>
      <c r="G112" s="7"/>
    </row>
    <row r="113" spans="1:7" x14ac:dyDescent="0.35">
      <c r="A113" s="7"/>
      <c r="B113" s="7"/>
      <c r="C113" s="7"/>
      <c r="D113" s="7"/>
      <c r="E113" s="7"/>
      <c r="F113" s="7"/>
      <c r="G113" s="7"/>
    </row>
    <row r="114" spans="1:7" x14ac:dyDescent="0.35">
      <c r="A114" s="7"/>
      <c r="B114" s="7"/>
      <c r="C114" s="7"/>
      <c r="D114" s="7"/>
      <c r="E114" s="7"/>
      <c r="F114" s="7"/>
      <c r="G114" s="7"/>
    </row>
    <row r="115" spans="1:7" x14ac:dyDescent="0.35">
      <c r="A115" s="7"/>
      <c r="B115" s="7"/>
      <c r="C115" s="7"/>
      <c r="D115" s="7"/>
      <c r="E115" s="7"/>
      <c r="F115" s="7"/>
      <c r="G115" s="7"/>
    </row>
    <row r="116" spans="1:7" x14ac:dyDescent="0.35">
      <c r="A116" s="7"/>
      <c r="B116" s="7"/>
      <c r="C116" s="7"/>
      <c r="D116" s="7"/>
      <c r="E116" s="7"/>
      <c r="F116" s="7"/>
      <c r="G116" s="7"/>
    </row>
    <row r="117" spans="1:7" x14ac:dyDescent="0.35">
      <c r="A117" s="7"/>
      <c r="B117" s="7"/>
      <c r="C117" s="7"/>
      <c r="D117" s="7"/>
      <c r="E117" s="7"/>
      <c r="F117" s="7"/>
      <c r="G117" s="7"/>
    </row>
    <row r="118" spans="1:7" x14ac:dyDescent="0.35">
      <c r="A118" s="7"/>
      <c r="B118" s="7"/>
      <c r="C118" s="7"/>
      <c r="D118" s="7"/>
      <c r="E118" s="7"/>
      <c r="F118" s="7"/>
      <c r="G118" s="7"/>
    </row>
    <row r="119" spans="1:7" x14ac:dyDescent="0.35">
      <c r="A119" s="7"/>
      <c r="B119" s="7"/>
      <c r="C119" s="7"/>
      <c r="D119" s="7"/>
      <c r="E119" s="7"/>
      <c r="F119" s="7"/>
      <c r="G119" s="7"/>
    </row>
    <row r="120" spans="1:7" x14ac:dyDescent="0.35">
      <c r="A120" s="7"/>
      <c r="B120" s="7"/>
      <c r="C120" s="7"/>
      <c r="D120" s="7"/>
      <c r="E120" s="7"/>
      <c r="F120" s="7"/>
      <c r="G120" s="7"/>
    </row>
    <row r="121" spans="1:7" x14ac:dyDescent="0.35">
      <c r="A121" s="7"/>
      <c r="B121" s="7"/>
      <c r="C121" s="7"/>
      <c r="D121" s="7"/>
      <c r="E121" s="7"/>
      <c r="F121" s="7"/>
      <c r="G121" s="7"/>
    </row>
    <row r="122" spans="1:7" x14ac:dyDescent="0.35">
      <c r="A122" s="7"/>
      <c r="B122" s="7"/>
      <c r="C122" s="7"/>
      <c r="D122" s="7"/>
      <c r="E122" s="7"/>
      <c r="F122" s="7"/>
      <c r="G122" s="7"/>
    </row>
    <row r="123" spans="1:7" x14ac:dyDescent="0.35">
      <c r="A123" s="7"/>
      <c r="B123" s="7"/>
      <c r="C123" s="7"/>
      <c r="D123" s="7"/>
      <c r="E123" s="7"/>
      <c r="F123" s="7"/>
      <c r="G123" s="7"/>
    </row>
    <row r="124" spans="1:7" x14ac:dyDescent="0.35">
      <c r="A124" s="7"/>
      <c r="B124" s="7"/>
      <c r="C124" s="7"/>
      <c r="D124" s="7"/>
      <c r="E124" s="7"/>
      <c r="F124" s="7"/>
      <c r="G124" s="7"/>
    </row>
    <row r="125" spans="1:7" x14ac:dyDescent="0.35">
      <c r="A125" s="7"/>
      <c r="B125" s="7"/>
      <c r="C125" s="7"/>
      <c r="D125" s="7"/>
      <c r="E125" s="7"/>
      <c r="F125" s="7"/>
      <c r="G125" s="7"/>
    </row>
    <row r="126" spans="1:7" x14ac:dyDescent="0.35">
      <c r="A126" s="7"/>
      <c r="B126" s="7"/>
      <c r="C126" s="7"/>
      <c r="D126" s="7"/>
      <c r="E126" s="7"/>
      <c r="F126" s="7"/>
      <c r="G126" s="7"/>
    </row>
    <row r="127" spans="1:7" x14ac:dyDescent="0.35">
      <c r="A127" s="7"/>
      <c r="B127" s="7"/>
      <c r="C127" s="7"/>
      <c r="D127" s="7"/>
      <c r="E127" s="7"/>
      <c r="F127" s="7"/>
      <c r="G127" s="7"/>
    </row>
    <row r="128" spans="1:7" x14ac:dyDescent="0.35">
      <c r="A128" s="7"/>
      <c r="B128" s="7"/>
      <c r="C128" s="7"/>
      <c r="D128" s="7"/>
      <c r="E128" s="7"/>
      <c r="F128" s="7"/>
      <c r="G128" s="7"/>
    </row>
    <row r="129" spans="1:7" x14ac:dyDescent="0.35">
      <c r="A129" s="7"/>
      <c r="B129" s="7"/>
      <c r="C129" s="7"/>
      <c r="D129" s="7"/>
      <c r="E129" s="7"/>
      <c r="F129" s="7"/>
      <c r="G129" s="7"/>
    </row>
  </sheetData>
  <mergeCells count="15">
    <mergeCell ref="A1:F1"/>
    <mergeCell ref="A57:G57"/>
    <mergeCell ref="A28:F28"/>
    <mergeCell ref="A15:F15"/>
    <mergeCell ref="A2:B2"/>
    <mergeCell ref="C2:D2"/>
    <mergeCell ref="A3:B3"/>
    <mergeCell ref="C3:D3"/>
    <mergeCell ref="E3:E4"/>
    <mergeCell ref="F3:F4"/>
    <mergeCell ref="A4:B4"/>
    <mergeCell ref="A35:F35"/>
    <mergeCell ref="A54:G54"/>
    <mergeCell ref="A55:G55"/>
    <mergeCell ref="A56:G56"/>
  </mergeCells>
  <phoneticPr fontId="13" type="noConversion"/>
  <pageMargins left="0.27" right="0.32" top="0.32" bottom="0.16" header="0.19" footer="0.2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Mission 2 - Alpes bois </vt:lpstr>
    </vt:vector>
  </TitlesOfParts>
  <Company>BERTIN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</dc:creator>
  <cp:lastModifiedBy>Claude Terrier</cp:lastModifiedBy>
  <cp:lastPrinted>2013-04-23T08:40:13Z</cp:lastPrinted>
  <dcterms:created xsi:type="dcterms:W3CDTF">1999-11-14T13:41:43Z</dcterms:created>
  <dcterms:modified xsi:type="dcterms:W3CDTF">2024-04-27T20:55:01Z</dcterms:modified>
</cp:coreProperties>
</file>