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4-developpement-pme\c17-analyse-financiere\"/>
    </mc:Choice>
  </mc:AlternateContent>
  <xr:revisionPtr revIDLastSave="0" documentId="13_ncr:1_{CE0AA86F-56E5-4267-89FD-127A3CA0B8D9}" xr6:coauthVersionLast="47" xr6:coauthVersionMax="47" xr10:uidLastSave="{00000000-0000-0000-0000-000000000000}"/>
  <bookViews>
    <workbookView xWindow="-28898" yWindow="-98" windowWidth="28996" windowHeight="15796" tabRatio="613" activeTab="2" xr2:uid="{00000000-000D-0000-FFFF-FFFF00000000}"/>
  </bookViews>
  <sheets>
    <sheet name="Cas 1" sheetId="1" r:id="rId1"/>
    <sheet name="Cas 1 median" sheetId="9" r:id="rId2"/>
    <sheet name="Cas 1 corrigé final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9" l="1"/>
  <c r="E17" i="9"/>
  <c r="F39" i="1"/>
  <c r="E29" i="1"/>
  <c r="E30" i="1"/>
  <c r="E31" i="1"/>
  <c r="E32" i="1"/>
  <c r="E33" i="1"/>
  <c r="E34" i="1"/>
  <c r="E35" i="1"/>
  <c r="E36" i="1"/>
  <c r="E37" i="1"/>
  <c r="E38" i="1"/>
  <c r="C39" i="1"/>
  <c r="D39" i="1"/>
  <c r="D23" i="1"/>
  <c r="F23" i="1"/>
  <c r="C23" i="1"/>
  <c r="C43" i="1" s="1"/>
  <c r="F43" i="1" l="1"/>
  <c r="D43" i="1"/>
  <c r="B17" i="9"/>
  <c r="D17" i="9"/>
  <c r="D46" i="1" l="1"/>
  <c r="D73" i="1" l="1"/>
  <c r="C73" i="1"/>
  <c r="D59" i="1"/>
  <c r="C59" i="1"/>
  <c r="D56" i="1"/>
  <c r="C56" i="1"/>
  <c r="E42" i="1"/>
  <c r="E41" i="1"/>
  <c r="E40" i="1"/>
  <c r="E28" i="1"/>
  <c r="E27" i="1"/>
  <c r="E26" i="1"/>
  <c r="E25" i="1"/>
  <c r="E22" i="1"/>
  <c r="E21" i="1"/>
  <c r="E20" i="1"/>
  <c r="E19" i="1"/>
  <c r="E18" i="1"/>
  <c r="E16" i="1"/>
  <c r="E15" i="1"/>
  <c r="E14" i="1"/>
  <c r="E13" i="1"/>
  <c r="E12" i="1"/>
  <c r="E11" i="1"/>
  <c r="E9" i="1"/>
  <c r="E8" i="1"/>
  <c r="E7" i="1"/>
  <c r="E6" i="1"/>
  <c r="E5" i="1"/>
  <c r="E23" i="1" l="1"/>
  <c r="E39" i="1"/>
  <c r="E43" i="1"/>
  <c r="D75" i="1"/>
  <c r="C75" i="1"/>
</calcChain>
</file>

<file path=xl/sharedStrings.xml><?xml version="1.0" encoding="utf-8"?>
<sst xmlns="http://schemas.openxmlformats.org/spreadsheetml/2006/main" count="173" uniqueCount="121">
  <si>
    <t>ACTIF</t>
  </si>
  <si>
    <t>Exercice N</t>
  </si>
  <si>
    <t>Exercice N-1</t>
  </si>
  <si>
    <t xml:space="preserve">Brut </t>
  </si>
  <si>
    <t>Net</t>
  </si>
  <si>
    <t>Frais d'établissement</t>
  </si>
  <si>
    <t>Frais de recherche et de développement</t>
  </si>
  <si>
    <t>Autres</t>
  </si>
  <si>
    <t>Avances et acomptes</t>
  </si>
  <si>
    <t>Terrains</t>
  </si>
  <si>
    <t>Constructions</t>
  </si>
  <si>
    <t>Installations techniques, matériels, et outillage industriels</t>
  </si>
  <si>
    <t>Créances rattachées à des participations</t>
  </si>
  <si>
    <t>Autres titres immobilisés</t>
  </si>
  <si>
    <t>Prêts</t>
  </si>
  <si>
    <t>Total I</t>
  </si>
  <si>
    <t>ACTIF CIRCULANT</t>
  </si>
  <si>
    <t>Matières premières et autres approvisionnements</t>
  </si>
  <si>
    <t>Produits intermédiaires et finis</t>
  </si>
  <si>
    <t>Marchandises</t>
  </si>
  <si>
    <t>Avances et acomptes versés sur commandes</t>
  </si>
  <si>
    <t>Actions propres</t>
  </si>
  <si>
    <t xml:space="preserve">Autres titres  </t>
  </si>
  <si>
    <t>Disponibilités</t>
  </si>
  <si>
    <t>Total II</t>
  </si>
  <si>
    <t>TOTAL GENERAL (I+II+III+IV+V)</t>
  </si>
  <si>
    <t>Immobilisations incorporelles</t>
  </si>
  <si>
    <t>Concessions et brevets</t>
  </si>
  <si>
    <t>Fonds commercial</t>
  </si>
  <si>
    <t>Immobilisations en cours</t>
  </si>
  <si>
    <t>Immobilisations financières</t>
  </si>
  <si>
    <t>Immobilisations corporelles</t>
  </si>
  <si>
    <t>Participations</t>
  </si>
  <si>
    <t>ACTIF IMMOBILISE</t>
  </si>
  <si>
    <t>Stocks et en-cours</t>
  </si>
  <si>
    <t>En cours de production</t>
  </si>
  <si>
    <t>Créances d'exploitation</t>
  </si>
  <si>
    <t>Créances clients et comptes rattachés</t>
  </si>
  <si>
    <t>Valeurs mobilières de placement</t>
  </si>
  <si>
    <t>Charges à répartir sur plusieurs exercices (III)</t>
  </si>
  <si>
    <t>Primes de remboursement des emprunts (IV)</t>
  </si>
  <si>
    <t>Ecarts de conversion Actif (V)</t>
  </si>
  <si>
    <t>PASSIF</t>
  </si>
  <si>
    <t>Réserve légale</t>
  </si>
  <si>
    <t>Réserves statutaires ou contractuelles</t>
  </si>
  <si>
    <t>Réserves réglementées</t>
  </si>
  <si>
    <t>Subventions d'investissement</t>
  </si>
  <si>
    <t>Provisions réglementées</t>
  </si>
  <si>
    <t>Provisions pour risques</t>
  </si>
  <si>
    <t>Provisions pour charges</t>
  </si>
  <si>
    <t>Avances et acomptes reçues sur commandes en cours</t>
  </si>
  <si>
    <t>Dettes fiscales et sociales</t>
  </si>
  <si>
    <t>Dettes sur immobilisations et Comptes rattachés</t>
  </si>
  <si>
    <t>Autres dettes</t>
  </si>
  <si>
    <r>
      <t>Ecarts de conversion passif</t>
    </r>
    <r>
      <rPr>
        <b/>
        <sz val="6"/>
        <rFont val="Arial"/>
        <family val="2"/>
      </rPr>
      <t xml:space="preserve"> (IV)</t>
    </r>
  </si>
  <si>
    <t>TOTAL GENERAL (I+II+III+IV)</t>
  </si>
  <si>
    <t>Capital</t>
  </si>
  <si>
    <t>Réserves</t>
  </si>
  <si>
    <t>Report à nouveau</t>
  </si>
  <si>
    <t>Résultat de l'exercice</t>
  </si>
  <si>
    <t>Provi-
sions</t>
  </si>
  <si>
    <t xml:space="preserve">Emprunts obligataires </t>
  </si>
  <si>
    <t>Dettes financières</t>
  </si>
  <si>
    <t>Emprunts et dettes auprès établissements de crédits</t>
  </si>
  <si>
    <t>Emprunts et dettes financières diverses</t>
  </si>
  <si>
    <t>Dettes d'exploitation</t>
  </si>
  <si>
    <t>Dettes Fournisseurs et Comptes rattachés</t>
  </si>
  <si>
    <t>Dettes diverses</t>
  </si>
  <si>
    <t>Dettes fiscales (IS)</t>
  </si>
  <si>
    <t>TOTAL III</t>
  </si>
  <si>
    <t>DETTES</t>
  </si>
  <si>
    <t>Créances hors exploitation</t>
  </si>
  <si>
    <t>CAPITAUX PROPRES</t>
  </si>
  <si>
    <t>Amort.
Prov.</t>
  </si>
  <si>
    <t>Bilan au 31/12/20xx</t>
  </si>
  <si>
    <t>Bilan fonctionnel</t>
  </si>
  <si>
    <t>Actif immobilisé</t>
  </si>
  <si>
    <t>Actif circulant</t>
  </si>
  <si>
    <t>Trésorerie</t>
  </si>
  <si>
    <t>N</t>
  </si>
  <si>
    <t>N-1</t>
  </si>
  <si>
    <t>Crédit frs</t>
  </si>
  <si>
    <t>FRNG</t>
  </si>
  <si>
    <t>BFR total</t>
  </si>
  <si>
    <t>BFR hors exploitation</t>
  </si>
  <si>
    <t>BFR exploitation</t>
  </si>
  <si>
    <t>Passif immobilisé</t>
  </si>
  <si>
    <t>Actif durable</t>
  </si>
  <si>
    <t>Passif durable</t>
  </si>
  <si>
    <t>Achats HT</t>
  </si>
  <si>
    <t>Achats TTC</t>
  </si>
  <si>
    <t>Ventes TTC</t>
  </si>
  <si>
    <t>Ratios</t>
  </si>
  <si>
    <t>Durée stockage</t>
  </si>
  <si>
    <t>Crédit client</t>
  </si>
  <si>
    <t xml:space="preserve">Stocks </t>
  </si>
  <si>
    <t>N-2</t>
  </si>
  <si>
    <t>Variation stock</t>
  </si>
  <si>
    <t>Dettes fournisseurs</t>
  </si>
  <si>
    <t xml:space="preserve">Créances clients TTC </t>
  </si>
  <si>
    <t>Comptes</t>
  </si>
  <si>
    <t>Couverture  immo.</t>
  </si>
  <si>
    <t>Couverture K investis</t>
  </si>
  <si>
    <t>Taux endettement</t>
  </si>
  <si>
    <t>Capitaux propores</t>
  </si>
  <si>
    <t>Amortissement</t>
  </si>
  <si>
    <t>Ecarts</t>
  </si>
  <si>
    <t>Charges constatées d'avance exploitation</t>
  </si>
  <si>
    <t>Actif</t>
  </si>
  <si>
    <t>Passif</t>
  </si>
  <si>
    <t xml:space="preserve">TOTAL </t>
  </si>
  <si>
    <t xml:space="preserve">   d'exploitation</t>
  </si>
  <si>
    <t xml:space="preserve">   hors exploitation</t>
  </si>
  <si>
    <t>Passif circulant</t>
  </si>
  <si>
    <t>Actif circulant exploitation</t>
  </si>
  <si>
    <t>Actif circulant hors exploitation</t>
  </si>
  <si>
    <t>Produits constatés d'avance (exploitation)</t>
  </si>
  <si>
    <t>Produits constatés d'avance exploitation</t>
  </si>
  <si>
    <t>Dettes hors exploitation</t>
  </si>
  <si>
    <t xml:space="preserve">Passif </t>
  </si>
  <si>
    <t>Total sans les amortissements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</si>
</sst>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dd/mm/yy"/>
    <numFmt numFmtId="166" formatCode="_-* #,##0\ &quot;€&quot;_-;\-* #,##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6"/>
      <name val="Arial"/>
      <family val="2"/>
    </font>
    <font>
      <b/>
      <sz val="7"/>
      <color indexed="12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8">
    <xf numFmtId="0" fontId="0" fillId="0" borderId="0" xfId="0"/>
    <xf numFmtId="3" fontId="5" fillId="0" borderId="0" xfId="0" applyNumberFormat="1" applyFont="1"/>
    <xf numFmtId="0" fontId="0" fillId="0" borderId="1" xfId="0" applyBorder="1"/>
    <xf numFmtId="165" fontId="3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left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 vertical="center"/>
    </xf>
    <xf numFmtId="3" fontId="4" fillId="0" borderId="0" xfId="0" applyNumberFormat="1" applyFont="1"/>
    <xf numFmtId="3" fontId="2" fillId="0" borderId="0" xfId="0" applyNumberFormat="1" applyFont="1"/>
    <xf numFmtId="3" fontId="8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7" fillId="0" borderId="1" xfId="0" applyNumberFormat="1" applyFont="1" applyBorder="1"/>
    <xf numFmtId="3" fontId="11" fillId="0" borderId="1" xfId="0" applyNumberFormat="1" applyFont="1" applyBorder="1"/>
    <xf numFmtId="3" fontId="1" fillId="0" borderId="1" xfId="0" applyNumberFormat="1" applyFont="1" applyBorder="1"/>
    <xf numFmtId="3" fontId="12" fillId="0" borderId="1" xfId="0" applyNumberFormat="1" applyFont="1" applyBorder="1"/>
    <xf numFmtId="3" fontId="12" fillId="2" borderId="1" xfId="0" applyNumberFormat="1" applyFont="1" applyFill="1" applyBorder="1"/>
    <xf numFmtId="165" fontId="12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3" fillId="0" borderId="1" xfId="0" applyFont="1" applyBorder="1" applyAlignment="1">
      <alignment horizontal="right" vertical="center" wrapText="1"/>
    </xf>
    <xf numFmtId="166" fontId="13" fillId="0" borderId="1" xfId="1" applyNumberFormat="1" applyFont="1" applyFill="1" applyBorder="1" applyAlignment="1">
      <alignment horizontal="right" vertical="center" wrapText="1"/>
    </xf>
    <xf numFmtId="164" fontId="13" fillId="0" borderId="1" xfId="2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164" fontId="13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14" fillId="0" borderId="0" xfId="0" applyFont="1"/>
    <xf numFmtId="0" fontId="14" fillId="0" borderId="5" xfId="0" applyFont="1" applyBorder="1"/>
    <xf numFmtId="166" fontId="13" fillId="0" borderId="1" xfId="1" applyNumberFormat="1" applyFont="1" applyBorder="1"/>
    <xf numFmtId="166" fontId="14" fillId="0" borderId="1" xfId="0" applyNumberFormat="1" applyFont="1" applyBorder="1"/>
    <xf numFmtId="0" fontId="13" fillId="0" borderId="0" xfId="0" applyFont="1" applyAlignment="1">
      <alignment horizontal="right"/>
    </xf>
    <xf numFmtId="0" fontId="14" fillId="0" borderId="1" xfId="0" applyFont="1" applyBorder="1"/>
    <xf numFmtId="166" fontId="13" fillId="0" borderId="1" xfId="0" applyNumberFormat="1" applyFont="1" applyBorder="1"/>
    <xf numFmtId="164" fontId="13" fillId="0" borderId="1" xfId="0" applyNumberFormat="1" applyFont="1" applyBorder="1"/>
    <xf numFmtId="3" fontId="14" fillId="0" borderId="0" xfId="0" applyNumberFormat="1" applyFont="1"/>
    <xf numFmtId="3" fontId="7" fillId="3" borderId="1" xfId="0" applyNumberFormat="1" applyFont="1" applyFill="1" applyBorder="1"/>
    <xf numFmtId="3" fontId="7" fillId="4" borderId="1" xfId="0" applyNumberFormat="1" applyFont="1" applyFill="1" applyBorder="1"/>
    <xf numFmtId="165" fontId="15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6" fillId="3" borderId="1" xfId="0" applyNumberFormat="1" applyFont="1" applyFill="1" applyBorder="1"/>
    <xf numFmtId="0" fontId="13" fillId="0" borderId="1" xfId="0" applyFont="1" applyBorder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textRotation="90" wrapText="1"/>
    </xf>
    <xf numFmtId="3" fontId="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3" fontId="1" fillId="0" borderId="3" xfId="0" applyNumberFormat="1" applyFont="1" applyBorder="1" applyAlignment="1">
      <alignment horizontal="center" vertical="center" textRotation="90"/>
    </xf>
    <xf numFmtId="3" fontId="1" fillId="0" borderId="2" xfId="0" applyNumberFormat="1" applyFont="1" applyBorder="1" applyAlignment="1">
      <alignment horizontal="center" vertical="center" textRotation="90"/>
    </xf>
    <xf numFmtId="3" fontId="1" fillId="0" borderId="4" xfId="0" applyNumberFormat="1" applyFont="1" applyBorder="1" applyAlignment="1">
      <alignment horizontal="center" vertical="center" textRotation="90"/>
    </xf>
    <xf numFmtId="165" fontId="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left"/>
    </xf>
    <xf numFmtId="3" fontId="7" fillId="5" borderId="1" xfId="0" applyNumberFormat="1" applyFont="1" applyFill="1" applyBorder="1" applyAlignment="1">
      <alignment horizontal="left" indent="1"/>
    </xf>
    <xf numFmtId="3" fontId="7" fillId="5" borderId="1" xfId="0" applyNumberFormat="1" applyFont="1" applyFill="1" applyBorder="1" applyAlignment="1">
      <alignment horizontal="left" wrapText="1" indent="1"/>
    </xf>
    <xf numFmtId="3" fontId="1" fillId="5" borderId="1" xfId="0" applyNumberFormat="1" applyFont="1" applyFill="1" applyBorder="1" applyAlignment="1">
      <alignment horizontal="left"/>
    </xf>
    <xf numFmtId="3" fontId="1" fillId="5" borderId="1" xfId="0" applyNumberFormat="1" applyFont="1" applyFill="1" applyBorder="1" applyAlignment="1">
      <alignment horizontal="left" indent="1"/>
    </xf>
    <xf numFmtId="0" fontId="10" fillId="5" borderId="1" xfId="0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 vertical="center"/>
    </xf>
    <xf numFmtId="165" fontId="15" fillId="5" borderId="1" xfId="0" applyNumberFormat="1" applyFont="1" applyFill="1" applyBorder="1" applyAlignment="1">
      <alignment horizontal="center" vertical="center"/>
    </xf>
    <xf numFmtId="165" fontId="13" fillId="5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left"/>
    </xf>
    <xf numFmtId="0" fontId="0" fillId="5" borderId="1" xfId="0" applyFill="1" applyBorder="1"/>
    <xf numFmtId="3" fontId="1" fillId="5" borderId="1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topLeftCell="A50" zoomScale="145" zoomScaleNormal="145" workbookViewId="0">
      <selection activeCell="B74" sqref="B74"/>
    </sheetView>
  </sheetViews>
  <sheetFormatPr baseColWidth="10" defaultRowHeight="14.25" x14ac:dyDescent="0.45"/>
  <cols>
    <col min="1" max="1" width="3.265625" customWidth="1"/>
    <col min="2" max="2" width="39.3984375" bestFit="1" customWidth="1"/>
    <col min="3" max="3" width="8.265625" bestFit="1" customWidth="1"/>
    <col min="4" max="4" width="9.59765625" bestFit="1" customWidth="1"/>
    <col min="5" max="5" width="8.3984375" customWidth="1"/>
    <col min="6" max="6" width="9.3984375" bestFit="1" customWidth="1"/>
  </cols>
  <sheetData>
    <row r="1" spans="1:6" x14ac:dyDescent="0.45">
      <c r="A1" s="46" t="s">
        <v>74</v>
      </c>
      <c r="B1" s="46"/>
      <c r="C1" s="46"/>
      <c r="D1" s="46"/>
      <c r="E1" s="46"/>
      <c r="F1" s="46"/>
    </row>
    <row r="2" spans="1:6" x14ac:dyDescent="0.45">
      <c r="A2" s="45" t="s">
        <v>0</v>
      </c>
      <c r="B2" s="45"/>
      <c r="C2" s="50" t="s">
        <v>1</v>
      </c>
      <c r="D2" s="50"/>
      <c r="E2" s="50"/>
      <c r="F2" s="3" t="s">
        <v>2</v>
      </c>
    </row>
    <row r="3" spans="1:6" ht="15.75" x14ac:dyDescent="0.45">
      <c r="A3" s="45"/>
      <c r="B3" s="45"/>
      <c r="C3" s="20" t="s">
        <v>3</v>
      </c>
      <c r="D3" s="20" t="s">
        <v>73</v>
      </c>
      <c r="E3" s="21" t="s">
        <v>4</v>
      </c>
      <c r="F3" s="21" t="s">
        <v>4</v>
      </c>
    </row>
    <row r="4" spans="1:6" ht="14.45" customHeight="1" x14ac:dyDescent="0.45">
      <c r="A4" s="47" t="s">
        <v>33</v>
      </c>
      <c r="B4" s="53" t="s">
        <v>26</v>
      </c>
      <c r="C4" s="13"/>
      <c r="D4" s="13"/>
      <c r="E4" s="13"/>
      <c r="F4" s="13"/>
    </row>
    <row r="5" spans="1:6" x14ac:dyDescent="0.45">
      <c r="A5" s="48"/>
      <c r="B5" s="54" t="s">
        <v>5</v>
      </c>
      <c r="C5" s="14">
        <v>0</v>
      </c>
      <c r="D5" s="14">
        <v>0</v>
      </c>
      <c r="E5" s="13">
        <f t="shared" ref="E5:E9" si="0">C5-D5</f>
        <v>0</v>
      </c>
      <c r="F5" s="14">
        <v>0</v>
      </c>
    </row>
    <row r="6" spans="1:6" x14ac:dyDescent="0.45">
      <c r="A6" s="48"/>
      <c r="B6" s="54" t="s">
        <v>6</v>
      </c>
      <c r="C6" s="14">
        <v>0</v>
      </c>
      <c r="D6" s="14">
        <v>0</v>
      </c>
      <c r="E6" s="13">
        <f t="shared" si="0"/>
        <v>0</v>
      </c>
      <c r="F6" s="14">
        <v>0</v>
      </c>
    </row>
    <row r="7" spans="1:6" x14ac:dyDescent="0.45">
      <c r="A7" s="48"/>
      <c r="B7" s="55" t="s">
        <v>27</v>
      </c>
      <c r="C7" s="14">
        <v>8200</v>
      </c>
      <c r="D7" s="14">
        <v>0</v>
      </c>
      <c r="E7" s="13">
        <f t="shared" si="0"/>
        <v>8200</v>
      </c>
      <c r="F7" s="14">
        <v>8200</v>
      </c>
    </row>
    <row r="8" spans="1:6" x14ac:dyDescent="0.45">
      <c r="A8" s="48"/>
      <c r="B8" s="54" t="s">
        <v>28</v>
      </c>
      <c r="C8" s="14">
        <v>25400</v>
      </c>
      <c r="D8" s="14">
        <v>0</v>
      </c>
      <c r="E8" s="13">
        <f t="shared" si="0"/>
        <v>25400</v>
      </c>
      <c r="F8" s="14">
        <v>25400</v>
      </c>
    </row>
    <row r="9" spans="1:6" x14ac:dyDescent="0.45">
      <c r="A9" s="48"/>
      <c r="B9" s="54" t="s">
        <v>7</v>
      </c>
      <c r="C9" s="14">
        <v>0</v>
      </c>
      <c r="D9" s="14">
        <v>0</v>
      </c>
      <c r="E9" s="13">
        <f t="shared" si="0"/>
        <v>0</v>
      </c>
      <c r="F9" s="14">
        <v>0</v>
      </c>
    </row>
    <row r="10" spans="1:6" x14ac:dyDescent="0.45">
      <c r="A10" s="48"/>
      <c r="B10" s="53" t="s">
        <v>31</v>
      </c>
      <c r="C10" s="13"/>
      <c r="D10" s="13"/>
      <c r="E10" s="13"/>
      <c r="F10" s="13"/>
    </row>
    <row r="11" spans="1:6" x14ac:dyDescent="0.45">
      <c r="A11" s="48"/>
      <c r="B11" s="54" t="s">
        <v>9</v>
      </c>
      <c r="C11" s="14">
        <v>0</v>
      </c>
      <c r="D11" s="14">
        <v>0</v>
      </c>
      <c r="E11" s="13">
        <f t="shared" ref="E11:E16" si="1">C11-D11</f>
        <v>0</v>
      </c>
      <c r="F11" s="14">
        <v>0</v>
      </c>
    </row>
    <row r="12" spans="1:6" x14ac:dyDescent="0.45">
      <c r="A12" s="48"/>
      <c r="B12" s="54" t="s">
        <v>10</v>
      </c>
      <c r="C12" s="14">
        <v>131450</v>
      </c>
      <c r="D12" s="14">
        <v>14300</v>
      </c>
      <c r="E12" s="13">
        <f t="shared" si="1"/>
        <v>117150</v>
      </c>
      <c r="F12" s="14">
        <v>98200</v>
      </c>
    </row>
    <row r="13" spans="1:6" x14ac:dyDescent="0.45">
      <c r="A13" s="48"/>
      <c r="B13" s="54" t="s">
        <v>11</v>
      </c>
      <c r="C13" s="14">
        <v>38100</v>
      </c>
      <c r="D13" s="14">
        <v>3500</v>
      </c>
      <c r="E13" s="13">
        <f t="shared" si="1"/>
        <v>34600</v>
      </c>
      <c r="F13" s="14">
        <v>28000</v>
      </c>
    </row>
    <row r="14" spans="1:6" x14ac:dyDescent="0.45">
      <c r="A14" s="48"/>
      <c r="B14" s="54" t="s">
        <v>7</v>
      </c>
      <c r="C14" s="14">
        <v>24700</v>
      </c>
      <c r="D14" s="14">
        <v>5400</v>
      </c>
      <c r="E14" s="13">
        <f t="shared" si="1"/>
        <v>19300</v>
      </c>
      <c r="F14" s="14">
        <v>18000</v>
      </c>
    </row>
    <row r="15" spans="1:6" x14ac:dyDescent="0.45">
      <c r="A15" s="48"/>
      <c r="B15" s="54" t="s">
        <v>29</v>
      </c>
      <c r="C15" s="14">
        <v>0</v>
      </c>
      <c r="D15" s="14">
        <v>0</v>
      </c>
      <c r="E15" s="13">
        <f t="shared" si="1"/>
        <v>0</v>
      </c>
      <c r="F15" s="14">
        <v>0</v>
      </c>
    </row>
    <row r="16" spans="1:6" x14ac:dyDescent="0.45">
      <c r="A16" s="48"/>
      <c r="B16" s="54" t="s">
        <v>8</v>
      </c>
      <c r="C16" s="14">
        <v>210</v>
      </c>
      <c r="D16" s="14">
        <v>0</v>
      </c>
      <c r="E16" s="13">
        <f t="shared" si="1"/>
        <v>210</v>
      </c>
      <c r="F16" s="14">
        <v>0</v>
      </c>
    </row>
    <row r="17" spans="1:6" x14ac:dyDescent="0.45">
      <c r="A17" s="48"/>
      <c r="B17" s="53" t="s">
        <v>30</v>
      </c>
      <c r="C17" s="13"/>
      <c r="D17" s="13"/>
      <c r="E17" s="13"/>
      <c r="F17" s="13"/>
    </row>
    <row r="18" spans="1:6" x14ac:dyDescent="0.45">
      <c r="A18" s="48"/>
      <c r="B18" s="54" t="s">
        <v>32</v>
      </c>
      <c r="C18" s="14">
        <v>2300</v>
      </c>
      <c r="D18" s="14">
        <v>0</v>
      </c>
      <c r="E18" s="13">
        <f t="shared" ref="E18:E22" si="2">C18-D18</f>
        <v>2300</v>
      </c>
      <c r="F18" s="14">
        <v>2000</v>
      </c>
    </row>
    <row r="19" spans="1:6" x14ac:dyDescent="0.45">
      <c r="A19" s="48"/>
      <c r="B19" s="54" t="s">
        <v>12</v>
      </c>
      <c r="C19" s="14">
        <v>0</v>
      </c>
      <c r="D19" s="14">
        <v>0</v>
      </c>
      <c r="E19" s="13">
        <f t="shared" si="2"/>
        <v>0</v>
      </c>
      <c r="F19" s="14">
        <v>0</v>
      </c>
    </row>
    <row r="20" spans="1:6" x14ac:dyDescent="0.45">
      <c r="A20" s="48"/>
      <c r="B20" s="54" t="s">
        <v>13</v>
      </c>
      <c r="C20" s="14">
        <v>0</v>
      </c>
      <c r="D20" s="14">
        <v>0</v>
      </c>
      <c r="E20" s="13">
        <f t="shared" si="2"/>
        <v>0</v>
      </c>
      <c r="F20" s="14">
        <v>0</v>
      </c>
    </row>
    <row r="21" spans="1:6" x14ac:dyDescent="0.45">
      <c r="A21" s="48"/>
      <c r="B21" s="54" t="s">
        <v>14</v>
      </c>
      <c r="C21" s="14">
        <v>310</v>
      </c>
      <c r="D21" s="14">
        <v>0</v>
      </c>
      <c r="E21" s="13">
        <f t="shared" si="2"/>
        <v>310</v>
      </c>
      <c r="F21" s="14">
        <v>260</v>
      </c>
    </row>
    <row r="22" spans="1:6" ht="14.45" customHeight="1" x14ac:dyDescent="0.45">
      <c r="A22" s="48"/>
      <c r="B22" s="54" t="s">
        <v>7</v>
      </c>
      <c r="C22" s="14">
        <v>0</v>
      </c>
      <c r="D22" s="14">
        <v>0</v>
      </c>
      <c r="E22" s="13">
        <f t="shared" si="2"/>
        <v>0</v>
      </c>
      <c r="F22" s="14">
        <v>0</v>
      </c>
    </row>
    <row r="23" spans="1:6" x14ac:dyDescent="0.45">
      <c r="A23" s="49"/>
      <c r="B23" s="10" t="s">
        <v>15</v>
      </c>
      <c r="C23" s="15">
        <f>SUM(C4:C22)</f>
        <v>230670</v>
      </c>
      <c r="D23" s="15">
        <f t="shared" ref="D23:F23" si="3">SUM(D4:D22)</f>
        <v>23200</v>
      </c>
      <c r="E23" s="15">
        <f t="shared" si="3"/>
        <v>207470</v>
      </c>
      <c r="F23" s="15">
        <f t="shared" si="3"/>
        <v>180060</v>
      </c>
    </row>
    <row r="24" spans="1:6" ht="14.45" customHeight="1" x14ac:dyDescent="0.45">
      <c r="A24" s="47" t="s">
        <v>16</v>
      </c>
      <c r="B24" s="53" t="s">
        <v>34</v>
      </c>
      <c r="C24" s="13"/>
      <c r="D24" s="13"/>
      <c r="E24" s="13"/>
      <c r="F24" s="13"/>
    </row>
    <row r="25" spans="1:6" x14ac:dyDescent="0.45">
      <c r="A25" s="48"/>
      <c r="B25" s="54" t="s">
        <v>17</v>
      </c>
      <c r="C25" s="14">
        <v>0</v>
      </c>
      <c r="D25" s="14">
        <v>0</v>
      </c>
      <c r="E25" s="13">
        <f>C25-D25</f>
        <v>0</v>
      </c>
      <c r="F25" s="14">
        <v>0</v>
      </c>
    </row>
    <row r="26" spans="1:6" x14ac:dyDescent="0.45">
      <c r="A26" s="48"/>
      <c r="B26" s="54" t="s">
        <v>35</v>
      </c>
      <c r="C26" s="14">
        <v>0</v>
      </c>
      <c r="D26" s="14">
        <v>0</v>
      </c>
      <c r="E26" s="13">
        <f>C26-D26</f>
        <v>0</v>
      </c>
      <c r="F26" s="14">
        <v>0</v>
      </c>
    </row>
    <row r="27" spans="1:6" x14ac:dyDescent="0.45">
      <c r="A27" s="48"/>
      <c r="B27" s="54" t="s">
        <v>18</v>
      </c>
      <c r="C27" s="14">
        <v>0</v>
      </c>
      <c r="D27" s="14">
        <v>0</v>
      </c>
      <c r="E27" s="13">
        <f>C27-D27</f>
        <v>0</v>
      </c>
      <c r="F27" s="14">
        <v>0</v>
      </c>
    </row>
    <row r="28" spans="1:6" x14ac:dyDescent="0.45">
      <c r="A28" s="48"/>
      <c r="B28" s="54" t="s">
        <v>19</v>
      </c>
      <c r="C28" s="14">
        <v>210000</v>
      </c>
      <c r="D28" s="14">
        <v>1900</v>
      </c>
      <c r="E28" s="38">
        <f>C28-D28</f>
        <v>208100</v>
      </c>
      <c r="F28" s="14">
        <v>198000</v>
      </c>
    </row>
    <row r="29" spans="1:6" x14ac:dyDescent="0.45">
      <c r="A29" s="48"/>
      <c r="B29" s="53" t="s">
        <v>20</v>
      </c>
      <c r="C29" s="14">
        <v>0</v>
      </c>
      <c r="D29" s="14">
        <v>0</v>
      </c>
      <c r="E29" s="13">
        <f t="shared" ref="E29:E38" si="4">C29-D29</f>
        <v>0</v>
      </c>
      <c r="F29" s="14">
        <v>0</v>
      </c>
    </row>
    <row r="30" spans="1:6" x14ac:dyDescent="0.45">
      <c r="A30" s="48"/>
      <c r="B30" s="53" t="s">
        <v>36</v>
      </c>
      <c r="C30" s="14"/>
      <c r="D30" s="14"/>
      <c r="E30" s="13">
        <f t="shared" si="4"/>
        <v>0</v>
      </c>
      <c r="F30" s="14"/>
    </row>
    <row r="31" spans="1:6" x14ac:dyDescent="0.45">
      <c r="A31" s="48"/>
      <c r="B31" s="54" t="s">
        <v>37</v>
      </c>
      <c r="C31" s="14">
        <v>290000</v>
      </c>
      <c r="D31" s="14">
        <v>2400</v>
      </c>
      <c r="E31" s="38">
        <f t="shared" si="4"/>
        <v>287600</v>
      </c>
      <c r="F31" s="14">
        <v>305000</v>
      </c>
    </row>
    <row r="32" spans="1:6" x14ac:dyDescent="0.45">
      <c r="A32" s="48"/>
      <c r="B32" s="54" t="s">
        <v>7</v>
      </c>
      <c r="C32" s="14">
        <v>0</v>
      </c>
      <c r="D32" s="14">
        <v>0</v>
      </c>
      <c r="E32" s="13">
        <f t="shared" si="4"/>
        <v>0</v>
      </c>
      <c r="F32" s="14">
        <v>0</v>
      </c>
    </row>
    <row r="33" spans="1:6" x14ac:dyDescent="0.45">
      <c r="A33" s="48"/>
      <c r="B33" s="53" t="s">
        <v>71</v>
      </c>
      <c r="C33" s="14">
        <v>3500</v>
      </c>
      <c r="D33" s="14"/>
      <c r="E33" s="39">
        <f t="shared" si="4"/>
        <v>3500</v>
      </c>
      <c r="F33" s="14"/>
    </row>
    <row r="34" spans="1:6" x14ac:dyDescent="0.45">
      <c r="A34" s="48"/>
      <c r="B34" s="53" t="s">
        <v>38</v>
      </c>
      <c r="C34" s="13"/>
      <c r="D34" s="13"/>
      <c r="E34" s="13">
        <f t="shared" si="4"/>
        <v>0</v>
      </c>
      <c r="F34" s="13"/>
    </row>
    <row r="35" spans="1:6" x14ac:dyDescent="0.45">
      <c r="A35" s="48"/>
      <c r="B35" s="54" t="s">
        <v>21</v>
      </c>
      <c r="C35" s="14">
        <v>0</v>
      </c>
      <c r="D35" s="14">
        <v>0</v>
      </c>
      <c r="E35" s="13">
        <f t="shared" si="4"/>
        <v>0</v>
      </c>
      <c r="F35" s="14">
        <v>0</v>
      </c>
    </row>
    <row r="36" spans="1:6" x14ac:dyDescent="0.45">
      <c r="A36" s="48"/>
      <c r="B36" s="54" t="s">
        <v>22</v>
      </c>
      <c r="C36" s="14">
        <v>2250</v>
      </c>
      <c r="D36" s="14">
        <v>210</v>
      </c>
      <c r="E36" s="39">
        <f t="shared" si="4"/>
        <v>2040</v>
      </c>
      <c r="F36" s="14">
        <v>4000</v>
      </c>
    </row>
    <row r="37" spans="1:6" x14ac:dyDescent="0.45">
      <c r="A37" s="48"/>
      <c r="B37" s="53" t="s">
        <v>23</v>
      </c>
      <c r="C37" s="14">
        <v>24620</v>
      </c>
      <c r="D37" s="14">
        <v>0</v>
      </c>
      <c r="E37" s="13">
        <f t="shared" si="4"/>
        <v>24620</v>
      </c>
      <c r="F37" s="14">
        <v>28690</v>
      </c>
    </row>
    <row r="38" spans="1:6" x14ac:dyDescent="0.45">
      <c r="A38" s="48"/>
      <c r="B38" s="53" t="s">
        <v>107</v>
      </c>
      <c r="C38" s="14">
        <v>1030</v>
      </c>
      <c r="D38" s="14">
        <v>0</v>
      </c>
      <c r="E38" s="38">
        <f t="shared" si="4"/>
        <v>1030</v>
      </c>
      <c r="F38" s="14">
        <v>1350</v>
      </c>
    </row>
    <row r="39" spans="1:6" x14ac:dyDescent="0.45">
      <c r="A39" s="49"/>
      <c r="B39" s="10" t="s">
        <v>24</v>
      </c>
      <c r="C39" s="15">
        <f>SUM(C24:C38)</f>
        <v>531400</v>
      </c>
      <c r="D39" s="15">
        <f t="shared" ref="D39:F39" si="5">SUM(D24:D38)</f>
        <v>4510</v>
      </c>
      <c r="E39" s="15">
        <f t="shared" si="5"/>
        <v>526890</v>
      </c>
      <c r="F39" s="15">
        <f t="shared" si="5"/>
        <v>537040</v>
      </c>
    </row>
    <row r="40" spans="1:6" x14ac:dyDescent="0.45">
      <c r="A40" s="2"/>
      <c r="B40" s="53" t="s">
        <v>39</v>
      </c>
      <c r="C40" s="16">
        <v>0</v>
      </c>
      <c r="D40" s="16">
        <v>0</v>
      </c>
      <c r="E40" s="15">
        <f>C40-D40</f>
        <v>0</v>
      </c>
      <c r="F40" s="16">
        <v>0</v>
      </c>
    </row>
    <row r="41" spans="1:6" x14ac:dyDescent="0.45">
      <c r="A41" s="2"/>
      <c r="B41" s="53" t="s">
        <v>40</v>
      </c>
      <c r="C41" s="16">
        <v>0</v>
      </c>
      <c r="D41" s="17"/>
      <c r="E41" s="15">
        <f>C41-D41</f>
        <v>0</v>
      </c>
      <c r="F41" s="16">
        <v>0</v>
      </c>
    </row>
    <row r="42" spans="1:6" x14ac:dyDescent="0.45">
      <c r="A42" s="2"/>
      <c r="B42" s="53" t="s">
        <v>41</v>
      </c>
      <c r="C42" s="16">
        <v>0</v>
      </c>
      <c r="D42" s="17"/>
      <c r="E42" s="15">
        <f>C42-D42</f>
        <v>0</v>
      </c>
      <c r="F42" s="16">
        <v>0</v>
      </c>
    </row>
    <row r="43" spans="1:6" x14ac:dyDescent="0.45">
      <c r="A43" s="2"/>
      <c r="B43" s="11" t="s">
        <v>25</v>
      </c>
      <c r="C43" s="15">
        <f>C39+C23</f>
        <v>762070</v>
      </c>
      <c r="D43" s="15">
        <f t="shared" ref="D43:F43" si="6">D39+D23</f>
        <v>27710</v>
      </c>
      <c r="E43" s="15">
        <f t="shared" si="6"/>
        <v>734360</v>
      </c>
      <c r="F43" s="15">
        <f t="shared" si="6"/>
        <v>717100</v>
      </c>
    </row>
    <row r="45" spans="1:6" x14ac:dyDescent="0.45">
      <c r="A45" s="45" t="s">
        <v>42</v>
      </c>
      <c r="B45" s="45"/>
      <c r="C45" s="18" t="s">
        <v>1</v>
      </c>
      <c r="D45" s="18" t="s">
        <v>2</v>
      </c>
      <c r="E45" s="5"/>
      <c r="F45" s="5"/>
    </row>
    <row r="46" spans="1:6" ht="14.45" customHeight="1" x14ac:dyDescent="0.45">
      <c r="A46" s="47" t="s">
        <v>72</v>
      </c>
      <c r="B46" s="56" t="s">
        <v>56</v>
      </c>
      <c r="C46" s="14">
        <v>152000</v>
      </c>
      <c r="D46" s="14">
        <f>C46</f>
        <v>152000</v>
      </c>
      <c r="E46" s="6"/>
      <c r="F46" s="6"/>
    </row>
    <row r="47" spans="1:6" x14ac:dyDescent="0.45">
      <c r="A47" s="48"/>
      <c r="B47" s="56" t="s">
        <v>57</v>
      </c>
      <c r="C47" s="13"/>
      <c r="D47" s="13"/>
      <c r="E47" s="6"/>
      <c r="F47" s="6"/>
    </row>
    <row r="48" spans="1:6" x14ac:dyDescent="0.45">
      <c r="A48" s="48"/>
      <c r="B48" s="54" t="s">
        <v>43</v>
      </c>
      <c r="C48" s="14">
        <v>14300</v>
      </c>
      <c r="D48" s="14">
        <v>14300</v>
      </c>
      <c r="E48" s="7"/>
      <c r="F48" s="8"/>
    </row>
    <row r="49" spans="1:6" x14ac:dyDescent="0.45">
      <c r="A49" s="48"/>
      <c r="B49" s="54" t="s">
        <v>44</v>
      </c>
      <c r="C49" s="14">
        <v>0</v>
      </c>
      <c r="D49" s="14">
        <v>0</v>
      </c>
      <c r="E49" s="7"/>
      <c r="F49" s="8"/>
    </row>
    <row r="50" spans="1:6" x14ac:dyDescent="0.45">
      <c r="A50" s="48"/>
      <c r="B50" s="54" t="s">
        <v>45</v>
      </c>
      <c r="C50" s="14">
        <v>0</v>
      </c>
      <c r="D50" s="14">
        <v>0</v>
      </c>
      <c r="E50" s="7"/>
      <c r="F50" s="8"/>
    </row>
    <row r="51" spans="1:6" x14ac:dyDescent="0.45">
      <c r="A51" s="48"/>
      <c r="B51" s="54" t="s">
        <v>7</v>
      </c>
      <c r="C51" s="14">
        <v>0</v>
      </c>
      <c r="D51" s="14">
        <v>0</v>
      </c>
      <c r="E51" s="7"/>
      <c r="F51" s="8"/>
    </row>
    <row r="52" spans="1:6" x14ac:dyDescent="0.45">
      <c r="A52" s="48"/>
      <c r="B52" s="56" t="s">
        <v>58</v>
      </c>
      <c r="C52" s="14">
        <v>90000</v>
      </c>
      <c r="D52" s="14">
        <v>58000</v>
      </c>
      <c r="E52" s="6"/>
      <c r="F52" s="6"/>
    </row>
    <row r="53" spans="1:6" x14ac:dyDescent="0.45">
      <c r="A53" s="48"/>
      <c r="B53" s="56" t="s">
        <v>59</v>
      </c>
      <c r="C53" s="16">
        <v>15300</v>
      </c>
      <c r="D53" s="16">
        <v>16000</v>
      </c>
      <c r="E53" s="1"/>
      <c r="F53" s="1"/>
    </row>
    <row r="54" spans="1:6" x14ac:dyDescent="0.45">
      <c r="A54" s="48"/>
      <c r="B54" s="56" t="s">
        <v>46</v>
      </c>
      <c r="C54" s="14">
        <v>85300</v>
      </c>
      <c r="D54" s="14">
        <v>78390</v>
      </c>
      <c r="E54" s="9"/>
      <c r="F54" s="9"/>
    </row>
    <row r="55" spans="1:6" x14ac:dyDescent="0.45">
      <c r="A55" s="48"/>
      <c r="B55" s="56" t="s">
        <v>47</v>
      </c>
      <c r="C55" s="14">
        <v>0</v>
      </c>
      <c r="D55" s="14">
        <v>0</v>
      </c>
      <c r="E55" s="9"/>
      <c r="F55" s="9"/>
    </row>
    <row r="56" spans="1:6" x14ac:dyDescent="0.45">
      <c r="A56" s="49"/>
      <c r="B56" s="12" t="s">
        <v>15</v>
      </c>
      <c r="C56" s="15">
        <f>SUM(C46:C55)</f>
        <v>356900</v>
      </c>
      <c r="D56" s="15">
        <f>SUM(D46:D55)</f>
        <v>318690</v>
      </c>
      <c r="F56" s="4"/>
    </row>
    <row r="57" spans="1:6" x14ac:dyDescent="0.45">
      <c r="A57" s="44" t="s">
        <v>60</v>
      </c>
      <c r="B57" s="56" t="s">
        <v>48</v>
      </c>
      <c r="C57" s="14">
        <v>0</v>
      </c>
      <c r="D57" s="14">
        <v>0</v>
      </c>
      <c r="E57" s="9"/>
      <c r="F57" s="9"/>
    </row>
    <row r="58" spans="1:6" x14ac:dyDescent="0.45">
      <c r="A58" s="44"/>
      <c r="B58" s="56" t="s">
        <v>49</v>
      </c>
      <c r="C58" s="14">
        <v>5100</v>
      </c>
      <c r="D58" s="14">
        <v>4300</v>
      </c>
      <c r="E58" s="9"/>
      <c r="F58" s="9"/>
    </row>
    <row r="59" spans="1:6" x14ac:dyDescent="0.45">
      <c r="A59" s="44"/>
      <c r="B59" s="12" t="s">
        <v>24</v>
      </c>
      <c r="C59" s="15">
        <f>C58+C57</f>
        <v>5100</v>
      </c>
      <c r="D59" s="15">
        <f>D58+D57</f>
        <v>4300</v>
      </c>
      <c r="F59" s="1"/>
    </row>
    <row r="60" spans="1:6" x14ac:dyDescent="0.45">
      <c r="A60" s="43" t="s">
        <v>70</v>
      </c>
      <c r="B60" s="56" t="s">
        <v>62</v>
      </c>
      <c r="C60" s="13"/>
      <c r="D60" s="13"/>
      <c r="E60" s="1"/>
      <c r="F60" s="1"/>
    </row>
    <row r="61" spans="1:6" x14ac:dyDescent="0.45">
      <c r="A61" s="43"/>
      <c r="B61" s="54" t="s">
        <v>61</v>
      </c>
      <c r="C61" s="14">
        <v>0</v>
      </c>
      <c r="D61" s="14">
        <v>0</v>
      </c>
      <c r="E61" s="9"/>
      <c r="F61" s="9"/>
    </row>
    <row r="62" spans="1:6" x14ac:dyDescent="0.45">
      <c r="A62" s="43"/>
      <c r="B62" s="54" t="s">
        <v>63</v>
      </c>
      <c r="C62" s="14">
        <v>145300</v>
      </c>
      <c r="D62" s="14">
        <v>130200</v>
      </c>
      <c r="E62" s="9"/>
      <c r="F62" s="9"/>
    </row>
    <row r="63" spans="1:6" x14ac:dyDescent="0.45">
      <c r="A63" s="43"/>
      <c r="B63" s="54" t="s">
        <v>64</v>
      </c>
      <c r="C63" s="14">
        <v>0</v>
      </c>
      <c r="D63" s="14">
        <v>0</v>
      </c>
      <c r="E63" s="9"/>
      <c r="F63" s="9"/>
    </row>
    <row r="64" spans="1:6" x14ac:dyDescent="0.45">
      <c r="A64" s="43"/>
      <c r="B64" s="56" t="s">
        <v>50</v>
      </c>
      <c r="C64" s="14">
        <v>0</v>
      </c>
      <c r="D64" s="14">
        <v>0</v>
      </c>
      <c r="E64" s="9"/>
      <c r="F64" s="9"/>
    </row>
    <row r="65" spans="1:6" x14ac:dyDescent="0.45">
      <c r="A65" s="43"/>
      <c r="B65" s="56" t="s">
        <v>65</v>
      </c>
      <c r="C65" s="14"/>
      <c r="D65" s="14"/>
      <c r="E65" s="9"/>
      <c r="F65" s="9"/>
    </row>
    <row r="66" spans="1:6" x14ac:dyDescent="0.45">
      <c r="A66" s="43"/>
      <c r="B66" s="54" t="s">
        <v>66</v>
      </c>
      <c r="C66" s="14">
        <v>156000</v>
      </c>
      <c r="D66" s="14">
        <v>201000</v>
      </c>
      <c r="E66" s="9"/>
      <c r="F66" s="9"/>
    </row>
    <row r="67" spans="1:6" x14ac:dyDescent="0.45">
      <c r="A67" s="43"/>
      <c r="B67" s="54" t="s">
        <v>51</v>
      </c>
      <c r="C67" s="14">
        <v>38200</v>
      </c>
      <c r="D67" s="14">
        <v>34600</v>
      </c>
      <c r="E67" s="9"/>
      <c r="F67" s="9"/>
    </row>
    <row r="68" spans="1:6" x14ac:dyDescent="0.45">
      <c r="A68" s="43"/>
      <c r="B68" s="56" t="s">
        <v>67</v>
      </c>
      <c r="C68" s="14"/>
      <c r="D68" s="14"/>
      <c r="E68" s="9"/>
      <c r="F68" s="9"/>
    </row>
    <row r="69" spans="1:6" x14ac:dyDescent="0.45">
      <c r="A69" s="43"/>
      <c r="B69" s="54" t="s">
        <v>52</v>
      </c>
      <c r="C69" s="14">
        <v>32240</v>
      </c>
      <c r="D69" s="14">
        <v>28000</v>
      </c>
      <c r="E69" s="9"/>
      <c r="F69" s="9"/>
    </row>
    <row r="70" spans="1:6" x14ac:dyDescent="0.45">
      <c r="A70" s="43"/>
      <c r="B70" s="54" t="s">
        <v>68</v>
      </c>
      <c r="C70" s="14"/>
      <c r="D70" s="14"/>
      <c r="E70" s="9"/>
      <c r="F70" s="9"/>
    </row>
    <row r="71" spans="1:6" x14ac:dyDescent="0.45">
      <c r="A71" s="43"/>
      <c r="B71" s="54" t="s">
        <v>53</v>
      </c>
      <c r="C71" s="14">
        <v>0</v>
      </c>
      <c r="D71" s="14">
        <v>0</v>
      </c>
      <c r="E71" s="9"/>
      <c r="F71" s="9"/>
    </row>
    <row r="72" spans="1:6" x14ac:dyDescent="0.45">
      <c r="A72" s="2"/>
      <c r="B72" s="56" t="s">
        <v>117</v>
      </c>
      <c r="C72" s="14">
        <v>620</v>
      </c>
      <c r="D72" s="14">
        <v>310</v>
      </c>
      <c r="E72" s="9"/>
      <c r="F72" s="9"/>
    </row>
    <row r="73" spans="1:6" x14ac:dyDescent="0.45">
      <c r="A73" s="2"/>
      <c r="B73" s="12" t="s">
        <v>69</v>
      </c>
      <c r="C73" s="15">
        <f>SUM(C61:C72)</f>
        <v>372360</v>
      </c>
      <c r="D73" s="15">
        <f>SUM(D61:D72)</f>
        <v>394110</v>
      </c>
      <c r="E73" s="19"/>
      <c r="F73" s="1"/>
    </row>
    <row r="74" spans="1:6" x14ac:dyDescent="0.45">
      <c r="A74" s="2"/>
      <c r="B74" s="56" t="s">
        <v>54</v>
      </c>
      <c r="C74" s="16">
        <v>0</v>
      </c>
      <c r="D74" s="16">
        <v>0</v>
      </c>
      <c r="E74" s="9"/>
      <c r="F74" s="9"/>
    </row>
    <row r="75" spans="1:6" x14ac:dyDescent="0.45">
      <c r="A75" s="2"/>
      <c r="B75" s="12" t="s">
        <v>55</v>
      </c>
      <c r="C75" s="15">
        <f>C56+C59+C73+C74</f>
        <v>734360</v>
      </c>
      <c r="D75" s="15">
        <f>D56+D59+D73+D74</f>
        <v>717100</v>
      </c>
      <c r="E75" s="19"/>
      <c r="F75" s="19"/>
    </row>
    <row r="76" spans="1:6" x14ac:dyDescent="0.45">
      <c r="E76" s="19"/>
      <c r="F76" s="19"/>
    </row>
  </sheetData>
  <mergeCells count="9">
    <mergeCell ref="A60:A71"/>
    <mergeCell ref="A57:A59"/>
    <mergeCell ref="A2:B3"/>
    <mergeCell ref="A1:F1"/>
    <mergeCell ref="A4:A23"/>
    <mergeCell ref="A24:A39"/>
    <mergeCell ref="A46:A56"/>
    <mergeCell ref="C2:E2"/>
    <mergeCell ref="A45:B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zoomScale="115" zoomScaleNormal="115" workbookViewId="0">
      <selection activeCell="A16" sqref="A16"/>
    </sheetView>
  </sheetViews>
  <sheetFormatPr baseColWidth="10" defaultRowHeight="14.25" x14ac:dyDescent="0.45"/>
  <cols>
    <col min="1" max="1" width="31.86328125" bestFit="1" customWidth="1"/>
    <col min="2" max="2" width="6.59765625" bestFit="1" customWidth="1"/>
    <col min="3" max="3" width="5.73046875" bestFit="1" customWidth="1"/>
    <col min="4" max="4" width="6.59765625" bestFit="1" customWidth="1"/>
    <col min="5" max="5" width="9.3984375" bestFit="1" customWidth="1"/>
    <col min="6" max="6" width="34" bestFit="1" customWidth="1"/>
    <col min="7" max="7" width="8.265625" bestFit="1" customWidth="1"/>
    <col min="8" max="8" width="9.59765625" bestFit="1" customWidth="1"/>
  </cols>
  <sheetData>
    <row r="1" spans="1:8" x14ac:dyDescent="0.45">
      <c r="A1" s="45" t="s">
        <v>108</v>
      </c>
      <c r="B1" s="52" t="s">
        <v>1</v>
      </c>
      <c r="C1" s="52"/>
      <c r="D1" s="52"/>
      <c r="E1" s="40" t="s">
        <v>2</v>
      </c>
      <c r="F1" s="45" t="s">
        <v>119</v>
      </c>
      <c r="G1" s="51" t="s">
        <v>1</v>
      </c>
      <c r="H1" s="51" t="s">
        <v>2</v>
      </c>
    </row>
    <row r="2" spans="1:8" ht="15.75" x14ac:dyDescent="0.45">
      <c r="A2" s="45"/>
      <c r="B2" s="20" t="s">
        <v>3</v>
      </c>
      <c r="C2" s="20" t="s">
        <v>73</v>
      </c>
      <c r="D2" s="21" t="s">
        <v>4</v>
      </c>
      <c r="E2" s="21" t="s">
        <v>4</v>
      </c>
      <c r="F2" s="45"/>
      <c r="G2" s="51"/>
      <c r="H2" s="51"/>
    </row>
    <row r="3" spans="1:8" x14ac:dyDescent="0.45">
      <c r="A3" s="53" t="s">
        <v>87</v>
      </c>
      <c r="B3" s="20"/>
      <c r="C3" s="20"/>
      <c r="D3" s="21"/>
      <c r="E3" s="21"/>
      <c r="F3" s="53" t="s">
        <v>88</v>
      </c>
      <c r="G3" s="15"/>
      <c r="H3" s="15"/>
    </row>
    <row r="4" spans="1:8" ht="14.45" customHeight="1" x14ac:dyDescent="0.45">
      <c r="A4" s="57" t="s">
        <v>26</v>
      </c>
      <c r="B4" s="15"/>
      <c r="C4" s="15"/>
      <c r="D4" s="15"/>
      <c r="E4" s="15"/>
      <c r="F4" s="56" t="s">
        <v>56</v>
      </c>
      <c r="G4" s="13"/>
      <c r="H4" s="13"/>
    </row>
    <row r="5" spans="1:8" ht="14.45" customHeight="1" x14ac:dyDescent="0.45">
      <c r="A5" s="2"/>
      <c r="B5" s="2"/>
      <c r="C5" s="2"/>
      <c r="D5" s="2"/>
      <c r="E5" s="2"/>
      <c r="F5" s="56" t="s">
        <v>105</v>
      </c>
      <c r="G5" s="38"/>
      <c r="H5" s="38"/>
    </row>
    <row r="6" spans="1:8" ht="14.45" customHeight="1" x14ac:dyDescent="0.45">
      <c r="A6" s="53" t="s">
        <v>114</v>
      </c>
      <c r="B6" s="15"/>
      <c r="C6" s="15"/>
      <c r="D6" s="15"/>
      <c r="E6" s="15"/>
      <c r="F6" s="56" t="s">
        <v>57</v>
      </c>
      <c r="G6" s="13"/>
      <c r="H6" s="13"/>
    </row>
    <row r="7" spans="1:8" x14ac:dyDescent="0.45">
      <c r="A7" s="57" t="s">
        <v>34</v>
      </c>
      <c r="B7" s="13"/>
      <c r="C7" s="13"/>
      <c r="D7" s="13"/>
      <c r="E7" s="13"/>
      <c r="F7" s="56" t="s">
        <v>58</v>
      </c>
      <c r="G7" s="13"/>
      <c r="H7" s="13"/>
    </row>
    <row r="8" spans="1:8" x14ac:dyDescent="0.45">
      <c r="A8" s="57" t="s">
        <v>37</v>
      </c>
      <c r="B8" s="13"/>
      <c r="C8" s="13"/>
      <c r="D8" s="13"/>
      <c r="E8" s="13"/>
      <c r="F8" s="56" t="s">
        <v>59</v>
      </c>
      <c r="G8" s="13"/>
      <c r="H8" s="13"/>
    </row>
    <row r="9" spans="1:8" x14ac:dyDescent="0.45">
      <c r="A9" s="57" t="s">
        <v>107</v>
      </c>
      <c r="B9" s="13"/>
      <c r="C9" s="13"/>
      <c r="D9" s="13"/>
      <c r="E9" s="13"/>
      <c r="F9" s="56" t="s">
        <v>46</v>
      </c>
      <c r="G9" s="13"/>
      <c r="H9" s="13"/>
    </row>
    <row r="10" spans="1:8" x14ac:dyDescent="0.45">
      <c r="A10" s="2"/>
      <c r="B10" s="2"/>
      <c r="C10" s="2"/>
      <c r="D10" s="2"/>
      <c r="E10" s="2"/>
      <c r="F10" s="56" t="s">
        <v>49</v>
      </c>
      <c r="G10" s="13"/>
      <c r="H10" s="13"/>
    </row>
    <row r="11" spans="1:8" x14ac:dyDescent="0.45">
      <c r="A11" s="53" t="s">
        <v>115</v>
      </c>
      <c r="B11" s="15"/>
      <c r="C11" s="15"/>
      <c r="D11" s="15"/>
      <c r="E11" s="15"/>
      <c r="F11" s="56" t="s">
        <v>62</v>
      </c>
      <c r="G11" s="15"/>
      <c r="H11" s="15"/>
    </row>
    <row r="12" spans="1:8" x14ac:dyDescent="0.45">
      <c r="A12" s="57" t="s">
        <v>71</v>
      </c>
      <c r="B12" s="13"/>
      <c r="C12" s="13"/>
      <c r="D12" s="13"/>
      <c r="E12" s="13"/>
      <c r="F12" s="56" t="s">
        <v>65</v>
      </c>
      <c r="G12" s="15"/>
      <c r="H12" s="15"/>
    </row>
    <row r="13" spans="1:8" x14ac:dyDescent="0.45">
      <c r="A13" s="57" t="s">
        <v>38</v>
      </c>
      <c r="B13" s="13"/>
      <c r="C13" s="13"/>
      <c r="D13" s="13"/>
      <c r="E13" s="13"/>
      <c r="F13" s="54" t="s">
        <v>66</v>
      </c>
      <c r="G13" s="13"/>
      <c r="H13" s="13"/>
    </row>
    <row r="14" spans="1:8" x14ac:dyDescent="0.45">
      <c r="A14" s="2"/>
      <c r="B14" s="2"/>
      <c r="C14" s="2"/>
      <c r="D14" s="2"/>
      <c r="E14" s="2"/>
      <c r="F14" s="54" t="s">
        <v>51</v>
      </c>
      <c r="G14" s="13"/>
      <c r="H14" s="13"/>
    </row>
    <row r="15" spans="1:8" x14ac:dyDescent="0.45">
      <c r="A15" s="2"/>
      <c r="B15" s="2"/>
      <c r="C15" s="2"/>
      <c r="D15" s="41"/>
      <c r="E15" s="41"/>
      <c r="F15" s="56" t="s">
        <v>116</v>
      </c>
      <c r="G15" s="13"/>
      <c r="H15" s="13"/>
    </row>
    <row r="16" spans="1:8" x14ac:dyDescent="0.45">
      <c r="A16" s="53" t="s">
        <v>23</v>
      </c>
      <c r="B16" s="15"/>
      <c r="C16" s="15"/>
      <c r="D16" s="15"/>
      <c r="E16" s="15"/>
      <c r="F16" s="56" t="s">
        <v>118</v>
      </c>
      <c r="G16" s="14"/>
      <c r="H16" s="14"/>
    </row>
    <row r="17" spans="1:8" ht="14.45" customHeight="1" x14ac:dyDescent="0.45">
      <c r="A17" s="10" t="s">
        <v>24</v>
      </c>
      <c r="B17" s="15">
        <f>B16+B11+B6+B4</f>
        <v>0</v>
      </c>
      <c r="C17" s="15">
        <f t="shared" ref="C17:E17" si="0">C16+C11+C6+C4</f>
        <v>0</v>
      </c>
      <c r="D17" s="15">
        <f t="shared" si="0"/>
        <v>0</v>
      </c>
      <c r="E17" s="15">
        <f t="shared" si="0"/>
        <v>0</v>
      </c>
      <c r="F17" s="54" t="s">
        <v>52</v>
      </c>
      <c r="G17" s="15"/>
      <c r="H17" s="15"/>
    </row>
    <row r="18" spans="1:8" x14ac:dyDescent="0.45">
      <c r="D18" s="6"/>
      <c r="E18" s="6"/>
      <c r="F18" s="12" t="s">
        <v>69</v>
      </c>
      <c r="G18" s="15"/>
      <c r="H18" s="15"/>
    </row>
    <row r="19" spans="1:8" x14ac:dyDescent="0.45">
      <c r="D19" s="7"/>
      <c r="E19" s="8"/>
      <c r="F19" s="22" t="s">
        <v>120</v>
      </c>
      <c r="G19" s="42"/>
      <c r="H19" s="42"/>
    </row>
    <row r="20" spans="1:8" x14ac:dyDescent="0.45">
      <c r="D20" s="7"/>
      <c r="E20" s="8"/>
    </row>
    <row r="21" spans="1:8" x14ac:dyDescent="0.45">
      <c r="D21" s="7"/>
      <c r="E21" s="8"/>
    </row>
    <row r="22" spans="1:8" x14ac:dyDescent="0.45">
      <c r="D22" s="9"/>
      <c r="E22" s="9"/>
    </row>
    <row r="23" spans="1:8" ht="14.45" customHeight="1" x14ac:dyDescent="0.45">
      <c r="D23" s="1"/>
      <c r="E23" s="1"/>
    </row>
    <row r="24" spans="1:8" x14ac:dyDescent="0.45">
      <c r="D24" s="9"/>
      <c r="E24" s="9"/>
    </row>
    <row r="25" spans="1:8" x14ac:dyDescent="0.45">
      <c r="D25" s="9"/>
      <c r="E25" s="9"/>
    </row>
    <row r="26" spans="1:8" x14ac:dyDescent="0.45">
      <c r="D26" s="9"/>
      <c r="E26" s="9"/>
    </row>
    <row r="27" spans="1:8" x14ac:dyDescent="0.45">
      <c r="D27" s="9"/>
      <c r="E27" s="9"/>
    </row>
    <row r="28" spans="1:8" x14ac:dyDescent="0.45">
      <c r="D28" s="9"/>
      <c r="E28" s="9"/>
    </row>
    <row r="29" spans="1:8" x14ac:dyDescent="0.45">
      <c r="D29" s="9"/>
      <c r="E29" s="9"/>
    </row>
    <row r="30" spans="1:8" x14ac:dyDescent="0.45">
      <c r="D30" s="19"/>
      <c r="E30" s="1"/>
    </row>
    <row r="31" spans="1:8" x14ac:dyDescent="0.45">
      <c r="D31" s="19"/>
      <c r="E31" s="19"/>
    </row>
  </sheetData>
  <mergeCells count="5">
    <mergeCell ref="G1:G2"/>
    <mergeCell ref="H1:H2"/>
    <mergeCell ref="F1:F2"/>
    <mergeCell ref="A1:A2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tabSelected="1" zoomScale="115" zoomScaleNormal="115" workbookViewId="0">
      <selection activeCell="G9" sqref="G9:M9"/>
    </sheetView>
  </sheetViews>
  <sheetFormatPr baseColWidth="10" defaultRowHeight="14.25" x14ac:dyDescent="0.45"/>
  <cols>
    <col min="1" max="1" width="16.1328125" bestFit="1" customWidth="1"/>
    <col min="2" max="2" width="9" bestFit="1" customWidth="1"/>
    <col min="3" max="3" width="9.3984375" bestFit="1" customWidth="1"/>
    <col min="4" max="4" width="15.59765625" customWidth="1"/>
    <col min="5" max="5" width="8.265625" bestFit="1" customWidth="1"/>
    <col min="6" max="6" width="9.59765625" bestFit="1" customWidth="1"/>
    <col min="7" max="7" width="15.59765625" bestFit="1" customWidth="1"/>
    <col min="8" max="9" width="10" bestFit="1" customWidth="1"/>
    <col min="10" max="10" width="8.73046875" bestFit="1" customWidth="1"/>
    <col min="11" max="11" width="15.86328125" bestFit="1" customWidth="1"/>
    <col min="12" max="13" width="11.1328125" customWidth="1"/>
  </cols>
  <sheetData>
    <row r="1" spans="1:13" x14ac:dyDescent="0.45">
      <c r="A1" s="58" t="s">
        <v>75</v>
      </c>
      <c r="B1" s="58"/>
      <c r="C1" s="58"/>
      <c r="D1" s="58"/>
      <c r="E1" s="58"/>
      <c r="F1" s="58"/>
    </row>
    <row r="2" spans="1:13" x14ac:dyDescent="0.45">
      <c r="A2" s="59" t="s">
        <v>108</v>
      </c>
      <c r="B2" s="60" t="s">
        <v>1</v>
      </c>
      <c r="C2" s="60" t="s">
        <v>2</v>
      </c>
      <c r="D2" s="59" t="s">
        <v>109</v>
      </c>
      <c r="E2" s="61" t="s">
        <v>1</v>
      </c>
      <c r="F2" s="61" t="s">
        <v>2</v>
      </c>
    </row>
    <row r="3" spans="1:13" ht="14.45" customHeight="1" x14ac:dyDescent="0.45">
      <c r="A3" s="56" t="s">
        <v>76</v>
      </c>
      <c r="B3" s="15"/>
      <c r="C3" s="15"/>
      <c r="D3" s="56" t="s">
        <v>86</v>
      </c>
      <c r="E3" s="15"/>
      <c r="F3" s="15"/>
    </row>
    <row r="4" spans="1:13" ht="14.45" customHeight="1" x14ac:dyDescent="0.45">
      <c r="A4" s="56" t="s">
        <v>77</v>
      </c>
      <c r="B4" s="15"/>
      <c r="C4" s="15"/>
      <c r="D4" s="56" t="s">
        <v>113</v>
      </c>
      <c r="E4" s="15"/>
      <c r="F4" s="15"/>
    </row>
    <row r="5" spans="1:13" x14ac:dyDescent="0.45">
      <c r="A5" s="62" t="s">
        <v>111</v>
      </c>
      <c r="B5" s="13"/>
      <c r="C5" s="13"/>
      <c r="D5" s="62" t="s">
        <v>111</v>
      </c>
      <c r="E5" s="13"/>
      <c r="F5" s="13"/>
    </row>
    <row r="6" spans="1:13" x14ac:dyDescent="0.45">
      <c r="A6" s="62" t="s">
        <v>112</v>
      </c>
      <c r="B6" s="13"/>
      <c r="C6" s="13"/>
      <c r="D6" s="62" t="s">
        <v>112</v>
      </c>
      <c r="E6" s="13"/>
      <c r="F6" s="13"/>
    </row>
    <row r="7" spans="1:13" x14ac:dyDescent="0.45">
      <c r="A7" s="56" t="s">
        <v>23</v>
      </c>
      <c r="B7" s="15"/>
      <c r="C7" s="15"/>
      <c r="D7" s="63"/>
      <c r="E7" s="2"/>
      <c r="F7" s="2"/>
    </row>
    <row r="8" spans="1:13" x14ac:dyDescent="0.45">
      <c r="A8" s="11" t="s">
        <v>110</v>
      </c>
      <c r="B8" s="15"/>
      <c r="C8" s="15"/>
      <c r="D8" s="64" t="s">
        <v>110</v>
      </c>
      <c r="E8" s="15"/>
      <c r="F8" s="15"/>
    </row>
    <row r="9" spans="1:13" x14ac:dyDescent="0.45">
      <c r="A9" s="29"/>
      <c r="B9" s="29"/>
      <c r="C9" s="29"/>
      <c r="D9" s="29"/>
      <c r="E9" s="37"/>
      <c r="F9" s="29"/>
      <c r="G9" s="66" t="s">
        <v>100</v>
      </c>
      <c r="H9" s="66" t="s">
        <v>79</v>
      </c>
      <c r="I9" s="66" t="s">
        <v>80</v>
      </c>
      <c r="J9" s="67" t="s">
        <v>96</v>
      </c>
      <c r="K9" s="66" t="s">
        <v>92</v>
      </c>
      <c r="L9" s="66" t="s">
        <v>79</v>
      </c>
      <c r="M9" s="66" t="s">
        <v>80</v>
      </c>
    </row>
    <row r="10" spans="1:13" x14ac:dyDescent="0.45">
      <c r="A10" s="29"/>
      <c r="B10" s="65" t="s">
        <v>79</v>
      </c>
      <c r="C10" s="65" t="s">
        <v>80</v>
      </c>
      <c r="D10" s="65" t="s">
        <v>106</v>
      </c>
      <c r="E10" s="29"/>
      <c r="F10" s="29"/>
      <c r="G10" s="23" t="s">
        <v>104</v>
      </c>
      <c r="H10" s="24"/>
      <c r="I10" s="24"/>
      <c r="J10" s="30"/>
      <c r="K10" s="23" t="s">
        <v>101</v>
      </c>
      <c r="L10" s="25"/>
      <c r="M10" s="25"/>
    </row>
    <row r="11" spans="1:13" x14ac:dyDescent="0.45">
      <c r="A11" s="26" t="s">
        <v>82</v>
      </c>
      <c r="B11" s="31"/>
      <c r="C11" s="31"/>
      <c r="D11" s="32"/>
      <c r="E11" s="29"/>
      <c r="F11" s="29"/>
      <c r="G11" s="23" t="s">
        <v>105</v>
      </c>
      <c r="H11" s="24"/>
      <c r="I11" s="24"/>
      <c r="J11" s="30"/>
      <c r="K11" s="23" t="s">
        <v>102</v>
      </c>
      <c r="L11" s="27"/>
      <c r="M11" s="27"/>
    </row>
    <row r="12" spans="1:13" x14ac:dyDescent="0.45">
      <c r="A12" s="33" t="s">
        <v>85</v>
      </c>
      <c r="B12" s="31"/>
      <c r="C12" s="31"/>
      <c r="D12" s="32"/>
      <c r="E12" s="29"/>
      <c r="F12" s="29"/>
      <c r="G12" s="23" t="s">
        <v>62</v>
      </c>
      <c r="H12" s="24"/>
      <c r="I12" s="24"/>
      <c r="J12" s="24"/>
      <c r="K12" s="23" t="s">
        <v>103</v>
      </c>
      <c r="L12" s="27"/>
      <c r="M12" s="27"/>
    </row>
    <row r="13" spans="1:13" x14ac:dyDescent="0.45">
      <c r="A13" s="33" t="s">
        <v>84</v>
      </c>
      <c r="B13" s="31"/>
      <c r="C13" s="31"/>
      <c r="D13" s="32"/>
      <c r="E13" s="29"/>
      <c r="F13" s="29"/>
      <c r="G13" s="23" t="s">
        <v>95</v>
      </c>
      <c r="H13" s="24"/>
      <c r="I13" s="24"/>
      <c r="J13" s="24">
        <v>180000</v>
      </c>
      <c r="K13" s="34"/>
      <c r="L13" s="34"/>
      <c r="M13" s="34"/>
    </row>
    <row r="14" spans="1:13" x14ac:dyDescent="0.45">
      <c r="A14" s="33" t="s">
        <v>83</v>
      </c>
      <c r="B14" s="31"/>
      <c r="C14" s="31"/>
      <c r="D14" s="32"/>
      <c r="E14" s="29"/>
      <c r="F14" s="29"/>
      <c r="G14" s="23" t="s">
        <v>97</v>
      </c>
      <c r="H14" s="24"/>
      <c r="I14" s="24"/>
      <c r="J14" s="24"/>
      <c r="K14" s="34"/>
      <c r="L14" s="34"/>
      <c r="M14" s="34"/>
    </row>
    <row r="15" spans="1:13" x14ac:dyDescent="0.45">
      <c r="A15" s="26" t="s">
        <v>78</v>
      </c>
      <c r="B15" s="35"/>
      <c r="C15" s="35"/>
      <c r="D15" s="32"/>
      <c r="E15" s="29"/>
      <c r="F15" s="29"/>
      <c r="G15" s="23" t="s">
        <v>89</v>
      </c>
      <c r="H15" s="24"/>
      <c r="I15" s="24"/>
      <c r="J15" s="24"/>
      <c r="K15" s="23" t="s">
        <v>93</v>
      </c>
      <c r="L15" s="25"/>
      <c r="M15" s="25"/>
    </row>
    <row r="16" spans="1:13" x14ac:dyDescent="0.45">
      <c r="A16" s="29"/>
      <c r="B16" s="29"/>
      <c r="C16" s="29"/>
      <c r="D16" s="29"/>
      <c r="E16" s="29"/>
      <c r="F16" s="29"/>
      <c r="G16" s="23" t="s">
        <v>90</v>
      </c>
      <c r="H16" s="24"/>
      <c r="I16" s="24"/>
      <c r="J16" s="24"/>
      <c r="K16" s="34"/>
      <c r="L16" s="36"/>
      <c r="M16" s="36"/>
    </row>
    <row r="17" spans="1:13" x14ac:dyDescent="0.45">
      <c r="A17" s="29"/>
      <c r="B17" s="29"/>
      <c r="C17" s="29"/>
      <c r="D17" s="29"/>
      <c r="E17" s="29"/>
      <c r="F17" s="29"/>
      <c r="G17" s="28" t="s">
        <v>98</v>
      </c>
      <c r="H17" s="24"/>
      <c r="I17" s="24"/>
      <c r="J17" s="24"/>
      <c r="K17" s="23" t="s">
        <v>81</v>
      </c>
      <c r="L17" s="27"/>
      <c r="M17" s="27"/>
    </row>
    <row r="18" spans="1:13" x14ac:dyDescent="0.45">
      <c r="A18" s="29"/>
      <c r="B18" s="29"/>
      <c r="C18" s="29"/>
      <c r="D18" s="29"/>
      <c r="E18" s="29"/>
      <c r="F18" s="29"/>
      <c r="G18" s="23" t="s">
        <v>99</v>
      </c>
      <c r="H18" s="24"/>
      <c r="I18" s="24"/>
      <c r="J18" s="24"/>
      <c r="K18" s="34"/>
      <c r="L18" s="36"/>
      <c r="M18" s="36"/>
    </row>
    <row r="19" spans="1:13" x14ac:dyDescent="0.45">
      <c r="A19" s="29"/>
      <c r="B19" s="29"/>
      <c r="C19" s="29"/>
      <c r="D19" s="29"/>
      <c r="E19" s="29"/>
      <c r="F19" s="29"/>
      <c r="G19" s="23" t="s">
        <v>91</v>
      </c>
      <c r="H19" s="24"/>
      <c r="I19" s="24"/>
      <c r="J19" s="24"/>
      <c r="K19" s="23" t="s">
        <v>94</v>
      </c>
      <c r="L19" s="27"/>
      <c r="M19" s="27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Cas 1</vt:lpstr>
      <vt:lpstr>Cas 1 median</vt:lpstr>
      <vt:lpstr>Cas 1 corrigé final</vt:lpstr>
    </vt:vector>
  </TitlesOfParts>
  <Company>cterrier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Claude Terrier</cp:lastModifiedBy>
  <dcterms:created xsi:type="dcterms:W3CDTF">2010-10-10T21:59:28Z</dcterms:created>
  <dcterms:modified xsi:type="dcterms:W3CDTF">2024-04-19T14:16:13Z</dcterms:modified>
</cp:coreProperties>
</file>