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1-grcf\d1-grcf-bts-gpme\c12-gestion-immo\"/>
    </mc:Choice>
  </mc:AlternateContent>
  <xr:revisionPtr revIDLastSave="0" documentId="13_ncr:1_{ACB3BFBA-C04C-4795-A6DE-99D35F9D965E}" xr6:coauthVersionLast="47" xr6:coauthVersionMax="47" xr10:uidLastSave="{00000000-0000-0000-0000-000000000000}"/>
  <bookViews>
    <workbookView xWindow="-98" yWindow="-98" windowWidth="28996" windowHeight="15796" activeTab="2" xr2:uid="{00000000-000D-0000-FFFF-FFFF00000000}"/>
  </bookViews>
  <sheets>
    <sheet name="Amort linéaire fini" sheetId="8" r:id="rId1"/>
    <sheet name="Tableau amort dégresif" sheetId="9" r:id="rId2"/>
    <sheet name="Tableau unité d'oeuvre" sheetId="12" r:id="rId3"/>
    <sheet name="Feuil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  <c r="D18" i="3" l="1"/>
  <c r="A9" i="3"/>
  <c r="A10" i="3" s="1"/>
  <c r="D4" i="3"/>
  <c r="C9" i="3" l="1"/>
  <c r="E9" i="3" s="1"/>
  <c r="G9" i="3" s="1"/>
  <c r="H9" i="3" s="1"/>
  <c r="C10" i="3"/>
  <c r="E10" i="3" s="1"/>
  <c r="A11" i="3"/>
  <c r="B10" i="3"/>
  <c r="B9" i="3"/>
  <c r="G10" i="3" l="1"/>
  <c r="H10" i="3" s="1"/>
  <c r="B11" i="3"/>
  <c r="A12" i="3"/>
  <c r="C11" i="3"/>
  <c r="E11" i="3" s="1"/>
  <c r="G11" i="3" l="1"/>
  <c r="H11" i="3" s="1"/>
  <c r="B12" i="3"/>
  <c r="A13" i="3"/>
  <c r="C12" i="3"/>
  <c r="E12" i="3" s="1"/>
  <c r="G12" i="3" l="1"/>
  <c r="H12" i="3" s="1"/>
  <c r="B13" i="3"/>
  <c r="A14" i="3"/>
  <c r="C13" i="3"/>
  <c r="E13" i="3" s="1"/>
  <c r="G13" i="3" l="1"/>
  <c r="H13" i="3" s="1"/>
  <c r="B14" i="3"/>
  <c r="A15" i="3"/>
  <c r="C14" i="3"/>
  <c r="E14" i="3" s="1"/>
  <c r="G14" i="3" l="1"/>
  <c r="H14" i="3" s="1"/>
  <c r="H15" i="3"/>
  <c r="B15" i="3"/>
  <c r="E15" i="3"/>
  <c r="G15" i="3"/>
  <c r="A16" i="3"/>
  <c r="C15" i="3"/>
  <c r="E16" i="3" l="1"/>
  <c r="H16" i="3"/>
  <c r="B16" i="3"/>
  <c r="A17" i="3"/>
  <c r="C16" i="3"/>
  <c r="G16" i="3"/>
  <c r="H17" i="3" l="1"/>
  <c r="B17" i="3"/>
  <c r="E17" i="3"/>
  <c r="G17" i="3"/>
  <c r="C17" i="3"/>
</calcChain>
</file>

<file path=xl/sharedStrings.xml><?xml version="1.0" encoding="utf-8"?>
<sst xmlns="http://schemas.openxmlformats.org/spreadsheetml/2006/main" count="71" uniqueCount="46">
  <si>
    <t>Taux</t>
  </si>
  <si>
    <t>Durée</t>
  </si>
  <si>
    <t>Amortissement</t>
  </si>
  <si>
    <t>Périodes</t>
  </si>
  <si>
    <t>Tableau d'amortissement dégressif immobilisation</t>
  </si>
  <si>
    <t>Réf.</t>
  </si>
  <si>
    <t>Désignation</t>
  </si>
  <si>
    <t>Prix achat TTC</t>
  </si>
  <si>
    <t>Valeur résiduelle</t>
  </si>
  <si>
    <t>TVA</t>
  </si>
  <si>
    <t>Prix d'achat HT</t>
  </si>
  <si>
    <t>VNC
Début période</t>
  </si>
  <si>
    <t>VNC
fin de période</t>
  </si>
  <si>
    <t>Tableau d'amortissement linéaire immobilisation</t>
  </si>
  <si>
    <t>Valeur à amortir</t>
  </si>
  <si>
    <t>Date achat</t>
  </si>
  <si>
    <t>Date fin exercice</t>
  </si>
  <si>
    <t>Base de calcul</t>
  </si>
  <si>
    <t>Annuité</t>
  </si>
  <si>
    <t>Coût achat TTC</t>
  </si>
  <si>
    <t>Principales données d'amortissement de la machine par UO</t>
  </si>
  <si>
    <t>Valeur d'acquisition</t>
  </si>
  <si>
    <t xml:space="preserve">Nature de l'unité d'œuvre </t>
  </si>
  <si>
    <t>H machine</t>
  </si>
  <si>
    <t xml:space="preserve">Valeur résiduelle </t>
  </si>
  <si>
    <t>Date d'acquisition</t>
  </si>
  <si>
    <t>Base d'amortissement</t>
  </si>
  <si>
    <t>Durée d'utilisation</t>
  </si>
  <si>
    <t xml:space="preserve">Mode d'amortissement </t>
  </si>
  <si>
    <t>unités d'œuvre</t>
  </si>
  <si>
    <t>Dernière année d'amortissement:</t>
  </si>
  <si>
    <t>Date</t>
  </si>
  <si>
    <t>V acqu.</t>
  </si>
  <si>
    <t>Nbre UO</t>
  </si>
  <si>
    <t>Dotation ou annuité amort. de l'exercice</t>
  </si>
  <si>
    <t>Cumul des amort.</t>
  </si>
  <si>
    <t>Valeur nette comptable</t>
  </si>
  <si>
    <t>Total UO</t>
  </si>
  <si>
    <t>Tableau d'amortissement  Laveuse de sol</t>
  </si>
  <si>
    <t>Anuité linéaire</t>
  </si>
  <si>
    <t>Taux dégressif</t>
  </si>
  <si>
    <t>Début amortissement</t>
  </si>
  <si>
    <t>Base amortissement</t>
  </si>
  <si>
    <t>Valeur acquisition</t>
  </si>
  <si>
    <t>Tableau amortissement Laveuse</t>
  </si>
  <si>
    <t>Coeficient dégressif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</si>
</sst>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F_-;\-* #,##0.00\ _F_-;_-* &quot;-&quot;??\ _F_-;_-@_-"/>
    <numFmt numFmtId="165" formatCode="_-* #,##0.00\ [$€]_-;\-* #,##0.00\ [$€]_-;_-* &quot;-&quot;??\ [$€]_-;_-@_-"/>
    <numFmt numFmtId="166" formatCode="#,##0.00\ &quot;€&quot;"/>
    <numFmt numFmtId="167" formatCode="_-* #,##0\ _F_-;\-* #,##0\ _F_-;_-* &quot;-&quot;??\ _F_-;_-@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0">
    <xf numFmtId="0" fontId="0" fillId="0" borderId="0" xfId="0"/>
    <xf numFmtId="0" fontId="6" fillId="0" borderId="1" xfId="0" applyFont="1" applyBorder="1" applyAlignment="1">
      <alignment horizontal="right"/>
    </xf>
    <xf numFmtId="0" fontId="3" fillId="0" borderId="1" xfId="0" applyFont="1" applyBorder="1"/>
    <xf numFmtId="166" fontId="3" fillId="0" borderId="1" xfId="0" applyNumberFormat="1" applyFont="1" applyBorder="1"/>
    <xf numFmtId="164" fontId="6" fillId="0" borderId="1" xfId="2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66" fontId="3" fillId="0" borderId="1" xfId="4" applyNumberFormat="1" applyFont="1" applyBorder="1"/>
    <xf numFmtId="9" fontId="3" fillId="0" borderId="1" xfId="3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/>
    <xf numFmtId="166" fontId="1" fillId="0" borderId="1" xfId="2" applyNumberFormat="1" applyBorder="1"/>
    <xf numFmtId="44" fontId="3" fillId="0" borderId="1" xfId="4" applyFont="1" applyBorder="1" applyAlignment="1">
      <alignment horizontal="center"/>
    </xf>
    <xf numFmtId="0" fontId="0" fillId="0" borderId="1" xfId="0" applyBorder="1"/>
    <xf numFmtId="14" fontId="3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2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4" fontId="4" fillId="0" borderId="0" xfId="0" applyNumberFormat="1" applyFont="1"/>
    <xf numFmtId="14" fontId="4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7" fontId="3" fillId="0" borderId="1" xfId="2" applyNumberFormat="1" applyFont="1" applyBorder="1"/>
    <xf numFmtId="0" fontId="4" fillId="0" borderId="1" xfId="0" applyFont="1" applyBorder="1"/>
    <xf numFmtId="16" fontId="4" fillId="0" borderId="1" xfId="0" applyNumberFormat="1" applyFont="1" applyBorder="1"/>
    <xf numFmtId="4" fontId="4" fillId="0" borderId="6" xfId="0" applyNumberFormat="1" applyFont="1" applyBorder="1" applyAlignment="1">
      <alignment horizontal="center"/>
    </xf>
    <xf numFmtId="167" fontId="4" fillId="0" borderId="1" xfId="2" applyNumberFormat="1" applyFont="1" applyBorder="1" applyAlignment="1">
      <alignment horizontal="center"/>
    </xf>
    <xf numFmtId="164" fontId="4" fillId="0" borderId="3" xfId="2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4" fillId="0" borderId="3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/>
    <xf numFmtId="166" fontId="1" fillId="0" borderId="1" xfId="2" applyNumberFormat="1" applyFill="1" applyBorder="1"/>
  </cellXfs>
  <cellStyles count="5">
    <cellStyle name="Euro" xfId="1" xr:uid="{00000000-0005-0000-0000-000000000000}"/>
    <cellStyle name="Milliers" xfId="2" builtinId="3"/>
    <cellStyle name="Monétaire" xfId="4" builtinId="4"/>
    <cellStyle name="Normal" xfId="0" builtinId="0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zoomScale="160" zoomScaleNormal="160" workbookViewId="0">
      <selection activeCell="A10" sqref="A10:D14"/>
    </sheetView>
  </sheetViews>
  <sheetFormatPr baseColWidth="10" defaultRowHeight="12.75" x14ac:dyDescent="0.35"/>
  <cols>
    <col min="1" max="1" width="13.73046875" bestFit="1" customWidth="1"/>
    <col min="2" max="2" width="12.1328125" bestFit="1" customWidth="1"/>
    <col min="3" max="3" width="13.59765625" bestFit="1" customWidth="1"/>
    <col min="4" max="4" width="16.3984375" bestFit="1" customWidth="1"/>
  </cols>
  <sheetData>
    <row r="1" spans="1:4" ht="13.15" x14ac:dyDescent="0.4">
      <c r="A1" s="43" t="s">
        <v>13</v>
      </c>
      <c r="B1" s="43"/>
      <c r="C1" s="43"/>
      <c r="D1" s="43"/>
    </row>
    <row r="2" spans="1:4" x14ac:dyDescent="0.35">
      <c r="A2" s="1" t="s">
        <v>5</v>
      </c>
      <c r="B2" s="2"/>
      <c r="C2" s="1" t="s">
        <v>6</v>
      </c>
      <c r="D2" s="2"/>
    </row>
    <row r="3" spans="1:4" x14ac:dyDescent="0.35">
      <c r="A3" s="1" t="s">
        <v>19</v>
      </c>
      <c r="B3" s="3"/>
      <c r="C3" s="1" t="s">
        <v>15</v>
      </c>
      <c r="D3" s="13"/>
    </row>
    <row r="4" spans="1:4" x14ac:dyDescent="0.35">
      <c r="A4" s="1" t="s">
        <v>9</v>
      </c>
      <c r="B4" s="3"/>
      <c r="C4" s="1" t="s">
        <v>16</v>
      </c>
      <c r="D4" s="13"/>
    </row>
    <row r="5" spans="1:4" x14ac:dyDescent="0.35">
      <c r="A5" s="1" t="s">
        <v>10</v>
      </c>
      <c r="B5" s="6"/>
      <c r="C5" s="12"/>
      <c r="D5" s="12"/>
    </row>
    <row r="6" spans="1:4" x14ac:dyDescent="0.35">
      <c r="A6" s="4" t="s">
        <v>8</v>
      </c>
      <c r="B6" s="11"/>
      <c r="C6" s="1" t="s">
        <v>14</v>
      </c>
      <c r="D6" s="3"/>
    </row>
    <row r="7" spans="1:4" x14ac:dyDescent="0.35">
      <c r="A7" s="1" t="s">
        <v>1</v>
      </c>
      <c r="B7" s="5"/>
      <c r="C7" s="1" t="s">
        <v>17</v>
      </c>
      <c r="D7" s="31"/>
    </row>
    <row r="8" spans="1:4" x14ac:dyDescent="0.35">
      <c r="A8" s="1" t="s">
        <v>0</v>
      </c>
      <c r="B8" s="7"/>
      <c r="C8" s="1" t="s">
        <v>18</v>
      </c>
      <c r="D8" s="3"/>
    </row>
    <row r="9" spans="1:4" ht="20.25" x14ac:dyDescent="0.35">
      <c r="A9" s="37" t="s">
        <v>3</v>
      </c>
      <c r="B9" s="38" t="s">
        <v>11</v>
      </c>
      <c r="C9" s="37" t="s">
        <v>2</v>
      </c>
      <c r="D9" s="38" t="s">
        <v>12</v>
      </c>
    </row>
    <row r="10" spans="1:4" x14ac:dyDescent="0.35">
      <c r="A10" s="8"/>
      <c r="B10" s="9"/>
      <c r="C10" s="10"/>
      <c r="D10" s="9"/>
    </row>
    <row r="11" spans="1:4" x14ac:dyDescent="0.35">
      <c r="A11" s="8"/>
      <c r="B11" s="9"/>
      <c r="C11" s="10"/>
      <c r="D11" s="9"/>
    </row>
    <row r="12" spans="1:4" x14ac:dyDescent="0.35">
      <c r="A12" s="8"/>
      <c r="B12" s="9"/>
      <c r="C12" s="10"/>
      <c r="D12" s="9"/>
    </row>
    <row r="13" spans="1:4" x14ac:dyDescent="0.35">
      <c r="A13" s="8"/>
      <c r="B13" s="9"/>
      <c r="C13" s="10"/>
      <c r="D13" s="9"/>
    </row>
    <row r="14" spans="1:4" x14ac:dyDescent="0.35">
      <c r="A14" s="8"/>
      <c r="B14" s="9"/>
      <c r="C14" s="10"/>
      <c r="D14" s="9"/>
    </row>
  </sheetData>
  <mergeCells count="1">
    <mergeCell ref="A1:D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zoomScale="160" zoomScaleNormal="160" workbookViewId="0">
      <selection activeCell="A8" sqref="A8:E13"/>
    </sheetView>
  </sheetViews>
  <sheetFormatPr baseColWidth="10" defaultRowHeight="12.75" x14ac:dyDescent="0.35"/>
  <cols>
    <col min="1" max="2" width="15.3984375" customWidth="1"/>
    <col min="3" max="3" width="12.73046875" bestFit="1" customWidth="1"/>
    <col min="4" max="4" width="14.73046875" bestFit="1" customWidth="1"/>
    <col min="5" max="5" width="14" customWidth="1"/>
    <col min="6" max="6" width="12.3984375" bestFit="1" customWidth="1"/>
  </cols>
  <sheetData>
    <row r="1" spans="1:5" ht="13.15" x14ac:dyDescent="0.4">
      <c r="A1" s="43" t="s">
        <v>4</v>
      </c>
      <c r="B1" s="43"/>
      <c r="C1" s="43"/>
      <c r="D1" s="43"/>
      <c r="E1" s="43"/>
    </row>
    <row r="2" spans="1:5" x14ac:dyDescent="0.35">
      <c r="A2" s="1" t="s">
        <v>6</v>
      </c>
      <c r="B2" s="2"/>
      <c r="C2" s="12"/>
      <c r="D2" s="4" t="s">
        <v>8</v>
      </c>
      <c r="E2" s="11"/>
    </row>
    <row r="3" spans="1:5" x14ac:dyDescent="0.35">
      <c r="A3" s="1" t="s">
        <v>7</v>
      </c>
      <c r="B3" s="3"/>
      <c r="C3" s="12"/>
      <c r="D3" s="4" t="s">
        <v>42</v>
      </c>
      <c r="E3" s="11"/>
    </row>
    <row r="4" spans="1:5" x14ac:dyDescent="0.35">
      <c r="A4" s="1" t="s">
        <v>9</v>
      </c>
      <c r="B4" s="3"/>
      <c r="C4" s="12"/>
      <c r="D4" s="1" t="s">
        <v>1</v>
      </c>
      <c r="E4" s="5"/>
    </row>
    <row r="5" spans="1:5" x14ac:dyDescent="0.35">
      <c r="A5" s="1" t="s">
        <v>10</v>
      </c>
      <c r="B5" s="6"/>
      <c r="C5" s="12"/>
      <c r="D5" s="1" t="s">
        <v>45</v>
      </c>
      <c r="E5" s="32"/>
    </row>
    <row r="6" spans="1:5" x14ac:dyDescent="0.35">
      <c r="A6" s="1" t="s">
        <v>41</v>
      </c>
      <c r="B6" s="33"/>
      <c r="C6" s="12"/>
      <c r="D6" s="1" t="s">
        <v>40</v>
      </c>
      <c r="E6" s="7"/>
    </row>
    <row r="7" spans="1:5" ht="20.25" x14ac:dyDescent="0.35">
      <c r="A7" s="39" t="s">
        <v>3</v>
      </c>
      <c r="B7" s="40" t="s">
        <v>39</v>
      </c>
      <c r="C7" s="40" t="s">
        <v>11</v>
      </c>
      <c r="D7" s="39" t="s">
        <v>2</v>
      </c>
      <c r="E7" s="40" t="s">
        <v>12</v>
      </c>
    </row>
    <row r="8" spans="1:5" x14ac:dyDescent="0.35">
      <c r="A8" s="57"/>
      <c r="B8" s="58"/>
      <c r="C8" s="58"/>
      <c r="D8" s="59"/>
      <c r="E8" s="58"/>
    </row>
    <row r="9" spans="1:5" x14ac:dyDescent="0.35">
      <c r="A9" s="57"/>
      <c r="B9" s="58"/>
      <c r="C9" s="58"/>
      <c r="D9" s="59"/>
      <c r="E9" s="58"/>
    </row>
    <row r="10" spans="1:5" x14ac:dyDescent="0.35">
      <c r="A10" s="57"/>
      <c r="B10" s="58"/>
      <c r="C10" s="58"/>
      <c r="D10" s="59"/>
      <c r="E10" s="58"/>
    </row>
    <row r="11" spans="1:5" x14ac:dyDescent="0.35">
      <c r="A11" s="57"/>
      <c r="B11" s="58"/>
      <c r="C11" s="58"/>
      <c r="D11" s="59"/>
      <c r="E11" s="58"/>
    </row>
    <row r="12" spans="1:5" x14ac:dyDescent="0.35">
      <c r="A12" s="57"/>
      <c r="B12" s="58"/>
      <c r="C12" s="58"/>
      <c r="D12" s="59"/>
      <c r="E12" s="58"/>
    </row>
    <row r="13" spans="1:5" x14ac:dyDescent="0.35">
      <c r="A13" s="57"/>
      <c r="B13" s="58"/>
      <c r="C13" s="58"/>
      <c r="D13" s="59"/>
      <c r="E13" s="58"/>
    </row>
  </sheetData>
  <mergeCells count="1">
    <mergeCell ref="A1:E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abSelected="1" zoomScale="130" zoomScaleNormal="130" workbookViewId="0">
      <selection activeCell="J11" sqref="J11"/>
    </sheetView>
  </sheetViews>
  <sheetFormatPr baseColWidth="10" defaultRowHeight="12.75" x14ac:dyDescent="0.35"/>
  <cols>
    <col min="1" max="1" width="7.46484375" customWidth="1"/>
    <col min="2" max="2" width="10" bestFit="1" customWidth="1"/>
    <col min="3" max="3" width="11.53125" customWidth="1"/>
    <col min="4" max="4" width="12.3984375" bestFit="1" customWidth="1"/>
    <col min="5" max="5" width="17.86328125" customWidth="1"/>
    <col min="6" max="6" width="9.86328125" bestFit="1" customWidth="1"/>
    <col min="7" max="7" width="13.265625" bestFit="1" customWidth="1"/>
  </cols>
  <sheetData>
    <row r="1" spans="1:7" ht="13.15" x14ac:dyDescent="0.35">
      <c r="A1" s="49" t="s">
        <v>44</v>
      </c>
      <c r="B1" s="49"/>
      <c r="C1" s="49"/>
      <c r="D1" s="49"/>
      <c r="E1" s="49"/>
      <c r="F1" s="49"/>
      <c r="G1" s="49"/>
    </row>
    <row r="2" spans="1:7" x14ac:dyDescent="0.35">
      <c r="A2" s="47" t="s">
        <v>21</v>
      </c>
      <c r="B2" s="48"/>
      <c r="C2" s="48"/>
      <c r="D2" s="14"/>
      <c r="E2" s="47" t="s">
        <v>22</v>
      </c>
      <c r="F2" s="48"/>
      <c r="G2" s="15"/>
    </row>
    <row r="3" spans="1:7" x14ac:dyDescent="0.35">
      <c r="A3" s="47" t="s">
        <v>24</v>
      </c>
      <c r="B3" s="48"/>
      <c r="C3" s="48"/>
      <c r="D3" s="14"/>
      <c r="E3" s="47" t="s">
        <v>25</v>
      </c>
      <c r="F3" s="48"/>
      <c r="G3" s="15"/>
    </row>
    <row r="4" spans="1:7" x14ac:dyDescent="0.35">
      <c r="A4" s="47" t="s">
        <v>26</v>
      </c>
      <c r="B4" s="48"/>
      <c r="C4" s="48"/>
      <c r="D4" s="16"/>
      <c r="E4" s="17" t="s">
        <v>27</v>
      </c>
      <c r="F4" s="18"/>
      <c r="G4" s="19"/>
    </row>
    <row r="5" spans="1:7" x14ac:dyDescent="0.35">
      <c r="A5" s="47" t="s">
        <v>28</v>
      </c>
      <c r="B5" s="48"/>
      <c r="C5" s="48"/>
      <c r="D5" s="19"/>
      <c r="E5" s="17" t="s">
        <v>30</v>
      </c>
      <c r="F5" s="20"/>
      <c r="G5" s="35"/>
    </row>
    <row r="6" spans="1:7" ht="36" customHeight="1" x14ac:dyDescent="0.35">
      <c r="A6" s="41" t="s">
        <v>31</v>
      </c>
      <c r="B6" s="41" t="s">
        <v>43</v>
      </c>
      <c r="C6" s="41" t="s">
        <v>26</v>
      </c>
      <c r="D6" s="41" t="s">
        <v>33</v>
      </c>
      <c r="E6" s="42" t="s">
        <v>34</v>
      </c>
      <c r="F6" s="41" t="s">
        <v>35</v>
      </c>
      <c r="G6" s="41" t="s">
        <v>36</v>
      </c>
    </row>
    <row r="7" spans="1:7" x14ac:dyDescent="0.35">
      <c r="A7" s="21"/>
      <c r="B7" s="24"/>
      <c r="C7" s="24"/>
      <c r="D7" s="25"/>
      <c r="E7" s="36"/>
      <c r="F7" s="26"/>
      <c r="G7" s="26"/>
    </row>
    <row r="8" spans="1:7" x14ac:dyDescent="0.35">
      <c r="A8" s="21"/>
      <c r="B8" s="24"/>
      <c r="C8" s="24"/>
      <c r="D8" s="25"/>
      <c r="E8" s="36"/>
      <c r="F8" s="26"/>
      <c r="G8" s="26"/>
    </row>
    <row r="9" spans="1:7" x14ac:dyDescent="0.35">
      <c r="A9" s="21"/>
      <c r="B9" s="24"/>
      <c r="C9" s="24"/>
      <c r="D9" s="25"/>
      <c r="E9" s="36"/>
      <c r="F9" s="26"/>
      <c r="G9" s="26"/>
    </row>
    <row r="10" spans="1:7" x14ac:dyDescent="0.35">
      <c r="A10" s="21"/>
      <c r="B10" s="24"/>
      <c r="C10" s="24"/>
      <c r="D10" s="25"/>
      <c r="E10" s="36"/>
      <c r="F10" s="26"/>
      <c r="G10" s="26"/>
    </row>
    <row r="11" spans="1:7" x14ac:dyDescent="0.35">
      <c r="A11" s="21"/>
      <c r="B11" s="24"/>
      <c r="C11" s="24"/>
      <c r="D11" s="25"/>
      <c r="E11" s="36"/>
      <c r="F11" s="26"/>
      <c r="G11" s="26"/>
    </row>
    <row r="12" spans="1:7" x14ac:dyDescent="0.35">
      <c r="A12" s="21"/>
      <c r="B12" s="24"/>
      <c r="C12" s="24"/>
      <c r="D12" s="25"/>
      <c r="E12" s="36"/>
      <c r="F12" s="26"/>
      <c r="G12" s="26"/>
    </row>
    <row r="13" spans="1:7" x14ac:dyDescent="0.35">
      <c r="A13" s="44" t="s">
        <v>37</v>
      </c>
      <c r="B13" s="45"/>
      <c r="C13" s="46"/>
      <c r="D13" s="27"/>
      <c r="E13" s="34"/>
      <c r="F13" s="28"/>
      <c r="G13" s="28"/>
    </row>
  </sheetData>
  <mergeCells count="8">
    <mergeCell ref="A13:C13"/>
    <mergeCell ref="A4:C4"/>
    <mergeCell ref="A5:C5"/>
    <mergeCell ref="A1:G1"/>
    <mergeCell ref="A2:C2"/>
    <mergeCell ref="E2:F2"/>
    <mergeCell ref="A3:C3"/>
    <mergeCell ref="E3:F3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"/>
  <sheetViews>
    <sheetView zoomScale="130" zoomScaleNormal="130" workbookViewId="0">
      <selection activeCell="A7" sqref="A7:H7"/>
    </sheetView>
  </sheetViews>
  <sheetFormatPr baseColWidth="10" defaultRowHeight="12.75" x14ac:dyDescent="0.35"/>
  <sheetData>
    <row r="1" spans="1:8" x14ac:dyDescent="0.35">
      <c r="A1" s="54" t="s">
        <v>20</v>
      </c>
      <c r="B1" s="54"/>
      <c r="C1" s="54"/>
      <c r="D1" s="54"/>
      <c r="E1" s="54"/>
      <c r="F1" s="54"/>
      <c r="G1" s="54"/>
      <c r="H1" s="54"/>
    </row>
    <row r="2" spans="1:8" x14ac:dyDescent="0.35">
      <c r="A2" s="47" t="s">
        <v>21</v>
      </c>
      <c r="B2" s="48"/>
      <c r="C2" s="48"/>
      <c r="D2" s="14">
        <v>6000</v>
      </c>
      <c r="E2" s="47" t="s">
        <v>22</v>
      </c>
      <c r="F2" s="48"/>
      <c r="G2" s="48"/>
      <c r="H2" s="15" t="s">
        <v>23</v>
      </c>
    </row>
    <row r="3" spans="1:8" x14ac:dyDescent="0.35">
      <c r="A3" s="47" t="s">
        <v>24</v>
      </c>
      <c r="B3" s="48"/>
      <c r="C3" s="48"/>
      <c r="D3" s="14">
        <v>0</v>
      </c>
      <c r="E3" s="47" t="s">
        <v>25</v>
      </c>
      <c r="F3" s="48"/>
      <c r="G3" s="48"/>
      <c r="H3" s="15">
        <v>42401</v>
      </c>
    </row>
    <row r="4" spans="1:8" x14ac:dyDescent="0.35">
      <c r="A4" s="47" t="s">
        <v>26</v>
      </c>
      <c r="B4" s="48"/>
      <c r="C4" s="48"/>
      <c r="D4" s="16">
        <f>D2-D3</f>
        <v>6000</v>
      </c>
      <c r="E4" s="17" t="s">
        <v>27</v>
      </c>
      <c r="F4" s="18"/>
      <c r="G4" s="18"/>
      <c r="H4" s="19">
        <v>5</v>
      </c>
    </row>
    <row r="5" spans="1:8" x14ac:dyDescent="0.35">
      <c r="A5" s="47" t="s">
        <v>28</v>
      </c>
      <c r="B5" s="48"/>
      <c r="C5" s="48"/>
      <c r="D5" s="19" t="s">
        <v>29</v>
      </c>
      <c r="E5" s="17" t="s">
        <v>30</v>
      </c>
      <c r="F5" s="18"/>
      <c r="G5" s="20"/>
      <c r="H5" s="29">
        <f>YEAR(H3)+H4</f>
        <v>2021</v>
      </c>
    </row>
    <row r="6" spans="1:8" x14ac:dyDescent="0.35">
      <c r="A6" s="22"/>
      <c r="B6" s="22"/>
      <c r="C6" s="22"/>
      <c r="D6" s="23"/>
      <c r="E6" s="22"/>
      <c r="F6" s="22"/>
      <c r="G6" s="22"/>
      <c r="H6" s="23"/>
    </row>
    <row r="7" spans="1:8" x14ac:dyDescent="0.35">
      <c r="A7" s="54" t="s">
        <v>38</v>
      </c>
      <c r="B7" s="54"/>
      <c r="C7" s="54"/>
      <c r="D7" s="54"/>
      <c r="E7" s="54"/>
      <c r="F7" s="54"/>
      <c r="G7" s="54"/>
      <c r="H7" s="54"/>
    </row>
    <row r="8" spans="1:8" ht="34.9" x14ac:dyDescent="0.35">
      <c r="A8" s="30" t="s">
        <v>31</v>
      </c>
      <c r="B8" s="30" t="s">
        <v>32</v>
      </c>
      <c r="C8" s="30" t="s">
        <v>26</v>
      </c>
      <c r="D8" s="30" t="s">
        <v>33</v>
      </c>
      <c r="E8" s="55" t="s">
        <v>34</v>
      </c>
      <c r="F8" s="56"/>
      <c r="G8" s="30" t="s">
        <v>35</v>
      </c>
      <c r="H8" s="30" t="s">
        <v>36</v>
      </c>
    </row>
    <row r="9" spans="1:8" x14ac:dyDescent="0.35">
      <c r="A9" s="21">
        <f xml:space="preserve"> YEAR(H3)</f>
        <v>2016</v>
      </c>
      <c r="B9" s="24">
        <f t="shared" ref="B9:B14" si="0">IF(A9="","",$D$2)</f>
        <v>6000</v>
      </c>
      <c r="C9" s="24">
        <f t="shared" ref="C9:C14" si="1">IF(A9="","",$D$4)</f>
        <v>6000</v>
      </c>
      <c r="D9" s="25">
        <v>500</v>
      </c>
      <c r="E9" s="51">
        <f t="shared" ref="E9:E14" si="2">IF(A9="","",C9*(D9/$D$18))</f>
        <v>300</v>
      </c>
      <c r="F9" s="52"/>
      <c r="G9" s="26">
        <f>IF(A9="","",E9)</f>
        <v>300</v>
      </c>
      <c r="H9" s="26">
        <f t="shared" ref="H9:H14" si="3">IF(A9="","",$D$2-G9)</f>
        <v>5700</v>
      </c>
    </row>
    <row r="10" spans="1:8" x14ac:dyDescent="0.35">
      <c r="A10" s="21">
        <f>IF(A9="","",IF((A9+1)&gt;$H$5,"",A9+1))</f>
        <v>2017</v>
      </c>
      <c r="B10" s="24">
        <f t="shared" si="0"/>
        <v>6000</v>
      </c>
      <c r="C10" s="24">
        <f t="shared" si="1"/>
        <v>6000</v>
      </c>
      <c r="D10" s="25">
        <v>1000</v>
      </c>
      <c r="E10" s="51">
        <f t="shared" si="2"/>
        <v>600</v>
      </c>
      <c r="F10" s="52"/>
      <c r="G10" s="26">
        <f t="shared" ref="G10:G17" si="4">IF(A10="","",G9+E10)</f>
        <v>900</v>
      </c>
      <c r="H10" s="26">
        <f t="shared" si="3"/>
        <v>5100</v>
      </c>
    </row>
    <row r="11" spans="1:8" x14ac:dyDescent="0.35">
      <c r="A11" s="21">
        <f t="shared" ref="A11:A17" si="5">IF(A10="","",IF((A10+1)&gt;$H$5,"",A10+1))</f>
        <v>2018</v>
      </c>
      <c r="B11" s="24">
        <f t="shared" si="0"/>
        <v>6000</v>
      </c>
      <c r="C11" s="24">
        <f t="shared" si="1"/>
        <v>6000</v>
      </c>
      <c r="D11" s="25">
        <v>1500</v>
      </c>
      <c r="E11" s="51">
        <f t="shared" si="2"/>
        <v>900</v>
      </c>
      <c r="F11" s="52"/>
      <c r="G11" s="26">
        <f t="shared" si="4"/>
        <v>1800</v>
      </c>
      <c r="H11" s="26">
        <f t="shared" si="3"/>
        <v>4200</v>
      </c>
    </row>
    <row r="12" spans="1:8" x14ac:dyDescent="0.35">
      <c r="A12" s="21">
        <f t="shared" si="5"/>
        <v>2019</v>
      </c>
      <c r="B12" s="24">
        <f t="shared" si="0"/>
        <v>6000</v>
      </c>
      <c r="C12" s="24">
        <f t="shared" si="1"/>
        <v>6000</v>
      </c>
      <c r="D12" s="25">
        <v>2500</v>
      </c>
      <c r="E12" s="51">
        <f t="shared" si="2"/>
        <v>1500</v>
      </c>
      <c r="F12" s="52"/>
      <c r="G12" s="26">
        <f t="shared" si="4"/>
        <v>3300</v>
      </c>
      <c r="H12" s="26">
        <f t="shared" si="3"/>
        <v>2700</v>
      </c>
    </row>
    <row r="13" spans="1:8" x14ac:dyDescent="0.35">
      <c r="A13" s="21">
        <f t="shared" si="5"/>
        <v>2020</v>
      </c>
      <c r="B13" s="24">
        <f t="shared" si="0"/>
        <v>6000</v>
      </c>
      <c r="C13" s="24">
        <f t="shared" si="1"/>
        <v>6000</v>
      </c>
      <c r="D13" s="25">
        <v>3000</v>
      </c>
      <c r="E13" s="51">
        <f t="shared" si="2"/>
        <v>1800</v>
      </c>
      <c r="F13" s="52"/>
      <c r="G13" s="26">
        <f t="shared" si="4"/>
        <v>5100</v>
      </c>
      <c r="H13" s="26">
        <f t="shared" si="3"/>
        <v>900</v>
      </c>
    </row>
    <row r="14" spans="1:8" x14ac:dyDescent="0.35">
      <c r="A14" s="21">
        <f t="shared" si="5"/>
        <v>2021</v>
      </c>
      <c r="B14" s="24">
        <f t="shared" si="0"/>
        <v>6000</v>
      </c>
      <c r="C14" s="24">
        <f t="shared" si="1"/>
        <v>6000</v>
      </c>
      <c r="D14" s="25">
        <v>1500</v>
      </c>
      <c r="E14" s="51">
        <f t="shared" si="2"/>
        <v>900</v>
      </c>
      <c r="F14" s="52"/>
      <c r="G14" s="26">
        <f t="shared" si="4"/>
        <v>6000</v>
      </c>
      <c r="H14" s="26">
        <f t="shared" si="3"/>
        <v>0</v>
      </c>
    </row>
    <row r="15" spans="1:8" x14ac:dyDescent="0.35">
      <c r="A15" s="21" t="str">
        <f t="shared" si="5"/>
        <v/>
      </c>
      <c r="B15" s="24" t="str">
        <f>IF(A15="","",#REF!)</f>
        <v/>
      </c>
      <c r="C15" s="24" t="str">
        <f>IF(A15="","",#REF!)</f>
        <v/>
      </c>
      <c r="D15" s="25"/>
      <c r="E15" s="53" t="str">
        <f>IF(A15="","",C15*(D15/#REF!))</f>
        <v/>
      </c>
      <c r="F15" s="53"/>
      <c r="G15" s="26" t="str">
        <f t="shared" si="4"/>
        <v/>
      </c>
      <c r="H15" s="26" t="str">
        <f>IF(A15="","",#REF!-G15)</f>
        <v/>
      </c>
    </row>
    <row r="16" spans="1:8" x14ac:dyDescent="0.35">
      <c r="A16" s="21" t="str">
        <f t="shared" si="5"/>
        <v/>
      </c>
      <c r="B16" s="24" t="str">
        <f>IF(A16="","",#REF!)</f>
        <v/>
      </c>
      <c r="C16" s="24" t="str">
        <f>IF(A16="","",#REF!)</f>
        <v/>
      </c>
      <c r="D16" s="25"/>
      <c r="E16" s="53" t="str">
        <f>IF(A16="","",C16*(D16/#REF!))</f>
        <v/>
      </c>
      <c r="F16" s="53"/>
      <c r="G16" s="26" t="str">
        <f t="shared" si="4"/>
        <v/>
      </c>
      <c r="H16" s="26" t="str">
        <f>IF(A16="","",#REF!-G16)</f>
        <v/>
      </c>
    </row>
    <row r="17" spans="1:8" x14ac:dyDescent="0.35">
      <c r="A17" s="21" t="str">
        <f t="shared" si="5"/>
        <v/>
      </c>
      <c r="B17" s="24" t="str">
        <f>IF(A17="","",#REF!)</f>
        <v/>
      </c>
      <c r="C17" s="24" t="str">
        <f>IF(A17="","",#REF!)</f>
        <v/>
      </c>
      <c r="D17" s="25"/>
      <c r="E17" s="53" t="str">
        <f>IF(A17="","",C17*(D17/#REF!))</f>
        <v/>
      </c>
      <c r="F17" s="53"/>
      <c r="G17" s="26" t="str">
        <f t="shared" si="4"/>
        <v/>
      </c>
      <c r="H17" s="26" t="str">
        <f>IF(A17="","",#REF!-G17)</f>
        <v/>
      </c>
    </row>
    <row r="18" spans="1:8" x14ac:dyDescent="0.35">
      <c r="A18" s="44" t="s">
        <v>37</v>
      </c>
      <c r="B18" s="45"/>
      <c r="C18" s="46"/>
      <c r="D18" s="27">
        <f>SUM(D9:D17)</f>
        <v>10000</v>
      </c>
      <c r="E18" s="50"/>
      <c r="F18" s="50"/>
      <c r="G18" s="28"/>
      <c r="H18" s="28"/>
    </row>
  </sheetData>
  <mergeCells count="20">
    <mergeCell ref="E11:F11"/>
    <mergeCell ref="A1:H1"/>
    <mergeCell ref="A2:C2"/>
    <mergeCell ref="E2:G2"/>
    <mergeCell ref="A3:C3"/>
    <mergeCell ref="E3:G3"/>
    <mergeCell ref="A4:C4"/>
    <mergeCell ref="A5:C5"/>
    <mergeCell ref="A7:H7"/>
    <mergeCell ref="E8:F8"/>
    <mergeCell ref="E9:F9"/>
    <mergeCell ref="E10:F10"/>
    <mergeCell ref="A18:C18"/>
    <mergeCell ref="E18:F18"/>
    <mergeCell ref="E12:F12"/>
    <mergeCell ref="E13:F13"/>
    <mergeCell ref="E14:F14"/>
    <mergeCell ref="E15:F15"/>
    <mergeCell ref="E16:F16"/>
    <mergeCell ref="E17:F17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Amort linéaire fini</vt:lpstr>
      <vt:lpstr>Tableau amort dégresif</vt:lpstr>
      <vt:lpstr>Tableau unité d'oeuvre</vt:lpstr>
      <vt:lpstr>Feuil3</vt:lpstr>
    </vt:vector>
  </TitlesOfParts>
  <Company>Casteilla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Terrier</dc:creator>
  <cp:lastModifiedBy>Claude Terrier</cp:lastModifiedBy>
  <dcterms:created xsi:type="dcterms:W3CDTF">2000-02-15T09:35:11Z</dcterms:created>
  <dcterms:modified xsi:type="dcterms:W3CDTF">2023-02-10T23:40:06Z</dcterms:modified>
</cp:coreProperties>
</file>