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11-gest-commande\"/>
    </mc:Choice>
  </mc:AlternateContent>
  <xr:revisionPtr revIDLastSave="0" documentId="13_ncr:1_{1C65C2A0-8521-42EC-9291-6EC18FEF2D8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flexion 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D38" i="3"/>
  <c r="D39" i="3" s="1"/>
  <c r="B3" i="3"/>
  <c r="C9" i="3" l="1"/>
  <c r="C11" i="3" s="1"/>
  <c r="B8" i="3"/>
  <c r="B9" i="3" s="1"/>
  <c r="B11" i="3" s="1"/>
</calcChain>
</file>

<file path=xl/sharedStrings.xml><?xml version="1.0" encoding="utf-8"?>
<sst xmlns="http://schemas.openxmlformats.org/spreadsheetml/2006/main" count="15" uniqueCount="15">
  <si>
    <t>Méthode de Wilson</t>
  </si>
  <si>
    <t>Q*</t>
  </si>
  <si>
    <t>N*</t>
  </si>
  <si>
    <t>N* arrondi</t>
  </si>
  <si>
    <t xml:space="preserve">Q* arrondi </t>
  </si>
  <si>
    <t>Coût total de stockage</t>
  </si>
  <si>
    <t>C= consomation par an en valeur</t>
  </si>
  <si>
    <t>Q= consomation par an en Q</t>
  </si>
  <si>
    <t>Pu = prix d'achat unitaire HT</t>
  </si>
  <si>
    <t>T% = taux de possession (t%)</t>
  </si>
  <si>
    <t>Cl = coût de passation d'une commande</t>
  </si>
  <si>
    <t>N = Nombre de commandes par an</t>
  </si>
  <si>
    <t>Stock moyen en valeur = C/2xN</t>
  </si>
  <si>
    <t>Coût de possession = valeur stock moyen x t%</t>
  </si>
  <si>
    <t>Coût de lancement = nbre commandes x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</si>
</sst>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\ _F_-;\-* #,##0\ _F_-;_-* &quot;-&quot;??\ _F_-;_-@_-"/>
    <numFmt numFmtId="167" formatCode="_-* #,##0.000\ _F_-;\-* #,##0.000\ _F_-;_-* &quot;-&quot;??\ _F_-;_-@_-"/>
    <numFmt numFmtId="168" formatCode="_-* #,##0\ &quot;€&quot;_-;\-* #,##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165" fontId="4" fillId="0" borderId="1" xfId="1" applyNumberFormat="1" applyFont="1" applyBorder="1"/>
    <xf numFmtId="165" fontId="0" fillId="0" borderId="1" xfId="1" applyNumberFormat="1" applyFont="1" applyBorder="1"/>
    <xf numFmtId="164" fontId="0" fillId="0" borderId="1" xfId="1" applyFont="1" applyBorder="1"/>
    <xf numFmtId="167" fontId="0" fillId="0" borderId="1" xfId="1" applyNumberFormat="1" applyFont="1" applyBorder="1"/>
    <xf numFmtId="168" fontId="0" fillId="2" borderId="1" xfId="2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145" zoomScaleNormal="145" workbookViewId="0">
      <selection activeCell="C11" sqref="C11"/>
    </sheetView>
  </sheetViews>
  <sheetFormatPr baseColWidth="10" defaultRowHeight="12.75" x14ac:dyDescent="0.35"/>
  <cols>
    <col min="1" max="1" width="38.9296875" bestFit="1" customWidth="1"/>
    <col min="2" max="2" width="8.86328125" bestFit="1" customWidth="1"/>
    <col min="3" max="3" width="11.265625" bestFit="1" customWidth="1"/>
    <col min="4" max="4" width="9.73046875" bestFit="1" customWidth="1"/>
    <col min="5" max="5" width="10.3984375" customWidth="1"/>
  </cols>
  <sheetData>
    <row r="1" spans="1:7" s="1" customFormat="1" x14ac:dyDescent="0.35">
      <c r="A1" s="17" t="s">
        <v>8</v>
      </c>
      <c r="B1" s="8">
        <v>40</v>
      </c>
    </row>
    <row r="2" spans="1:7" s="1" customFormat="1" x14ac:dyDescent="0.35">
      <c r="A2" s="17" t="s">
        <v>7</v>
      </c>
      <c r="B2" s="2">
        <v>3000</v>
      </c>
    </row>
    <row r="3" spans="1:7" s="1" customFormat="1" ht="12.75" customHeight="1" x14ac:dyDescent="0.35">
      <c r="A3" s="17" t="s">
        <v>6</v>
      </c>
      <c r="B3" s="2">
        <f>B2*B1</f>
        <v>120000</v>
      </c>
    </row>
    <row r="4" spans="1:7" s="1" customFormat="1" x14ac:dyDescent="0.35">
      <c r="A4" s="17" t="s">
        <v>9</v>
      </c>
      <c r="B4" s="3">
        <v>0.1</v>
      </c>
    </row>
    <row r="5" spans="1:7" s="1" customFormat="1" ht="12.75" customHeight="1" x14ac:dyDescent="0.35">
      <c r="A5" s="18" t="s">
        <v>10</v>
      </c>
      <c r="B5" s="8">
        <v>250</v>
      </c>
    </row>
    <row r="7" spans="1:7" s="1" customFormat="1" ht="13.5" customHeight="1" x14ac:dyDescent="0.35">
      <c r="A7" s="15" t="s">
        <v>11</v>
      </c>
      <c r="B7" s="9">
        <v>1</v>
      </c>
      <c r="C7" s="9">
        <v>2</v>
      </c>
      <c r="D7" s="10">
        <v>3</v>
      </c>
      <c r="E7" s="10">
        <v>4</v>
      </c>
      <c r="F7" s="10">
        <v>5</v>
      </c>
      <c r="G7" s="10">
        <v>6</v>
      </c>
    </row>
    <row r="8" spans="1:7" s="1" customFormat="1" ht="13.5" customHeight="1" x14ac:dyDescent="0.35">
      <c r="A8" s="15" t="s">
        <v>12</v>
      </c>
      <c r="B8" s="13">
        <f t="shared" ref="B8:C8" si="0">$B$3/(2*B7)</f>
        <v>60000</v>
      </c>
      <c r="C8" s="13">
        <v>40000</v>
      </c>
      <c r="D8" s="11"/>
      <c r="E8" s="12"/>
      <c r="F8" s="12"/>
      <c r="G8" s="12"/>
    </row>
    <row r="9" spans="1:7" s="1" customFormat="1" ht="13.5" customHeight="1" x14ac:dyDescent="0.35">
      <c r="A9" s="15" t="s">
        <v>13</v>
      </c>
      <c r="B9" s="13">
        <f t="shared" ref="B9:C9" si="1">B8*$B$4</f>
        <v>6000</v>
      </c>
      <c r="C9" s="13">
        <f t="shared" si="1"/>
        <v>4000</v>
      </c>
      <c r="D9" s="11"/>
      <c r="E9" s="12"/>
      <c r="F9" s="12"/>
      <c r="G9" s="12"/>
    </row>
    <row r="10" spans="1:7" s="1" customFormat="1" ht="13.5" customHeight="1" x14ac:dyDescent="0.35">
      <c r="A10" s="15" t="s">
        <v>14</v>
      </c>
      <c r="B10" s="13">
        <v>300</v>
      </c>
      <c r="C10" s="13">
        <v>600</v>
      </c>
      <c r="D10" s="11"/>
      <c r="E10" s="12"/>
      <c r="F10" s="12"/>
      <c r="G10" s="12"/>
    </row>
    <row r="11" spans="1:7" s="1" customFormat="1" ht="13.5" customHeight="1" x14ac:dyDescent="0.35">
      <c r="A11" s="14" t="s">
        <v>5</v>
      </c>
      <c r="B11" s="13">
        <f t="shared" ref="B11:C11" si="2">B9+B10</f>
        <v>6300</v>
      </c>
      <c r="C11" s="13">
        <f t="shared" si="2"/>
        <v>4600</v>
      </c>
      <c r="D11" s="11"/>
      <c r="E11" s="12"/>
      <c r="F11" s="12"/>
      <c r="G11" s="12"/>
    </row>
    <row r="12" spans="1:7" s="1" customFormat="1" x14ac:dyDescent="0.35"/>
    <row r="13" spans="1:7" s="1" customFormat="1" ht="18.75" customHeight="1" x14ac:dyDescent="0.35">
      <c r="A13" s="16"/>
      <c r="B13" s="16"/>
      <c r="C13" s="16"/>
      <c r="D13" s="16"/>
      <c r="E13" s="16"/>
    </row>
    <row r="14" spans="1:7" s="1" customFormat="1" x14ac:dyDescent="0.35"/>
    <row r="15" spans="1:7" s="1" customFormat="1" x14ac:dyDescent="0.35"/>
    <row r="16" spans="1:7" s="1" customFormat="1" x14ac:dyDescent="0.35"/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38" spans="1:4" ht="18" customHeight="1" x14ac:dyDescent="0.35">
      <c r="A38" t="s">
        <v>0</v>
      </c>
      <c r="C38" s="4" t="s">
        <v>1</v>
      </c>
      <c r="D38" s="6">
        <f>SQRT(((2*2800*250)/(20*0.1)))</f>
        <v>836.66002653407554</v>
      </c>
    </row>
    <row r="39" spans="1:4" x14ac:dyDescent="0.35">
      <c r="C39" s="4" t="s">
        <v>2</v>
      </c>
      <c r="D39" s="7">
        <f>2800/D38</f>
        <v>3.3466401061363023</v>
      </c>
    </row>
    <row r="40" spans="1:4" x14ac:dyDescent="0.35">
      <c r="C40" s="4" t="s">
        <v>3</v>
      </c>
      <c r="D40" s="5">
        <v>3</v>
      </c>
    </row>
    <row r="41" spans="1:4" x14ac:dyDescent="0.35">
      <c r="C41" s="4" t="s">
        <v>4</v>
      </c>
      <c r="D41" s="5">
        <f>2800/3</f>
        <v>933.33333333333337</v>
      </c>
    </row>
  </sheetData>
  <mergeCells count="1">
    <mergeCell ref="A13:E1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reflexion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Claude Terrier</cp:lastModifiedBy>
  <cp:lastPrinted>2013-02-20T20:52:28Z</cp:lastPrinted>
  <dcterms:created xsi:type="dcterms:W3CDTF">1996-10-21T11:03:58Z</dcterms:created>
  <dcterms:modified xsi:type="dcterms:W3CDTF">2025-12-20T22:42:50Z</dcterms:modified>
</cp:coreProperties>
</file>